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defaultThemeVersion="124226"/>
  <mc:AlternateContent xmlns:mc="http://schemas.openxmlformats.org/markup-compatibility/2006">
    <mc:Choice Requires="x15">
      <x15ac:absPath xmlns:x15ac="http://schemas.microsoft.com/office/spreadsheetml/2010/11/ac" url="M:\Shared\--מכרזים החל מ2021--\אתר המכרזים\אתר המכרזים\הבהרות\"/>
    </mc:Choice>
  </mc:AlternateContent>
  <xr:revisionPtr revIDLastSave="0" documentId="8_{CCB09FE0-0AE2-412A-987E-AF7549965218}" xr6:coauthVersionLast="36" xr6:coauthVersionMax="36" xr10:uidLastSave="{00000000-0000-0000-0000-000000000000}"/>
  <bookViews>
    <workbookView xWindow="0" yWindow="0" windowWidth="28800" windowHeight="12330" tabRatio="608" xr2:uid="{00000000-000D-0000-FFFF-FFFF00000000}"/>
  </bookViews>
  <sheets>
    <sheet name="הצעת המחיר" sheetId="4" r:id="rId1"/>
  </sheets>
  <definedNames>
    <definedName name="_xlnm.Print_Area" localSheetId="0">'הצעת המחיר'!$A$1:$I$66</definedName>
  </definedNames>
  <calcPr calcId="191029"/>
</workbook>
</file>

<file path=xl/calcChain.xml><?xml version="1.0" encoding="utf-8"?>
<calcChain xmlns="http://schemas.openxmlformats.org/spreadsheetml/2006/main">
  <c r="I27" i="4" l="1"/>
  <c r="I26" i="4"/>
  <c r="I25" i="4"/>
  <c r="I24" i="4"/>
  <c r="I23" i="4"/>
  <c r="I32" i="4"/>
  <c r="I31" i="4"/>
  <c r="I30" i="4"/>
  <c r="I29" i="4"/>
  <c r="I21" i="4"/>
  <c r="I20" i="4"/>
  <c r="I19" i="4"/>
  <c r="I18" i="4"/>
  <c r="I17" i="4"/>
  <c r="I15" i="4"/>
  <c r="I14" i="4"/>
  <c r="I33" i="4" l="1"/>
  <c r="E46" i="4"/>
  <c r="G32" i="4"/>
  <c r="G31" i="4"/>
  <c r="G30" i="4"/>
  <c r="G29" i="4"/>
</calcChain>
</file>

<file path=xl/sharedStrings.xml><?xml version="1.0" encoding="utf-8"?>
<sst xmlns="http://schemas.openxmlformats.org/spreadsheetml/2006/main" count="104" uniqueCount="85">
  <si>
    <t>10GB</t>
  </si>
  <si>
    <t>20GB</t>
  </si>
  <si>
    <t>מודם סלולארי / DATA SIM</t>
  </si>
  <si>
    <t>שם הפריט</t>
  </si>
  <si>
    <t>נפח גלישה</t>
  </si>
  <si>
    <t>פירוט</t>
  </si>
  <si>
    <t>החבילה</t>
  </si>
  <si>
    <t>המכשיר (שם המותג + דגם)</t>
  </si>
  <si>
    <t>1GB</t>
  </si>
  <si>
    <t>2GB בנפח</t>
  </si>
  <si>
    <t>חבילת VPN סגור</t>
  </si>
  <si>
    <t>סה"כ הצעת המחיר ב- ₪ (לא כולל מע"מ)</t>
  </si>
  <si>
    <t>המחירים הנקובים בהצעת המחיר הינם ב- ₪ לפני מע"מ.</t>
  </si>
  <si>
    <t>*</t>
  </si>
  <si>
    <t>------</t>
  </si>
  <si>
    <t>*מובהר כי ניתן להציע פתרון של קישור ישיר.</t>
  </si>
  <si>
    <t>ללא עלות</t>
  </si>
  <si>
    <t>אביזרים נלווים שיירכשו על ידי מנויי האוניברסיטה, מעבר לאביזרים הנלווים שמפורטים בהסכם וכלולים במחיר המכשיר)</t>
  </si>
  <si>
    <t>שירות סינון שיחות לחו"ל</t>
  </si>
  <si>
    <t>עלות תיקון שבר מסך</t>
  </si>
  <si>
    <t>רמה א</t>
  </si>
  <si>
    <t>רמה ב</t>
  </si>
  <si>
    <t>רמה ג</t>
  </si>
  <si>
    <t>פריטים שמחירם מוכתב על-ידי האוניברסיטה</t>
  </si>
  <si>
    <t>מחיר ב ₪ (לא כולל מע"מ)</t>
  </si>
  <si>
    <t>34.18 ₪ לשליחות דו כיוונית (ללא תלות ביעד השליחות ובמועדה)</t>
  </si>
  <si>
    <r>
      <t xml:space="preserve">מתאם סלולרי/ציר </t>
    </r>
    <r>
      <rPr>
        <sz val="18"/>
        <color theme="1"/>
        <rFont val="Arial"/>
        <family val="2"/>
      </rPr>
      <t>PRI</t>
    </r>
    <r>
      <rPr>
        <sz val="18"/>
        <color theme="1"/>
        <rFont val="David"/>
        <family val="2"/>
        <charset val="177"/>
      </rPr>
      <t xml:space="preserve"> שימוש ללא הגבלה.</t>
    </r>
  </si>
  <si>
    <r>
      <t xml:space="preserve">*מובהר כי גם התקנת המתאם/ציר </t>
    </r>
    <r>
      <rPr>
        <sz val="18"/>
        <color theme="1"/>
        <rFont val="Arial"/>
        <family val="2"/>
      </rPr>
      <t>PRI</t>
    </r>
    <r>
      <rPr>
        <sz val="18"/>
        <color theme="1"/>
        <rFont val="David"/>
        <family val="2"/>
        <charset val="177"/>
      </rPr>
      <t xml:space="preserve"> ואחזקתו תהיה ללא עלות. דרך המתאמים הסלולריים או הציר יועברו שיחות פנים ארגוניות בלבד ללא עלות וללא הגבלה .</t>
    </r>
  </si>
  <si>
    <t>חתימת המציע:  ________________</t>
  </si>
  <si>
    <t>תאריך:            _________________</t>
  </si>
  <si>
    <r>
      <rPr>
        <b/>
        <u/>
        <sz val="15"/>
        <color theme="1"/>
        <rFont val="Arial"/>
        <family val="2"/>
        <scheme val="minor"/>
      </rPr>
      <t xml:space="preserve">חלק א'
</t>
    </r>
    <r>
      <rPr>
        <b/>
        <sz val="15"/>
        <color theme="1"/>
        <rFont val="Arial"/>
        <family val="2"/>
        <scheme val="minor"/>
      </rPr>
      <t xml:space="preserve"> חבילת סלולאר
(להלן: 'החבילה')</t>
    </r>
  </si>
  <si>
    <r>
      <t xml:space="preserve">מחיר מקסימלי ליחידה בש"ח  לא כולל מע"מ
</t>
    </r>
    <r>
      <rPr>
        <b/>
        <u/>
        <sz val="15"/>
        <color rgb="FFFF0000"/>
        <rFont val="Arial"/>
        <family val="2"/>
        <scheme val="minor"/>
      </rPr>
      <t>עלות חודשית</t>
    </r>
  </si>
  <si>
    <r>
      <t xml:space="preserve">הצעת מחיר ליחידה בש"ח לא כולל מע"מ   
</t>
    </r>
    <r>
      <rPr>
        <b/>
        <u/>
        <sz val="15"/>
        <color rgb="FFFF0000"/>
        <rFont val="Arial"/>
        <family val="2"/>
        <scheme val="minor"/>
      </rPr>
      <t>עלות חודשית</t>
    </r>
    <r>
      <rPr>
        <b/>
        <sz val="15"/>
        <color rgb="FFFF0000"/>
        <rFont val="Arial"/>
        <family val="2"/>
        <scheme val="minor"/>
      </rPr>
      <t xml:space="preserve">
(Y)</t>
    </r>
  </si>
  <si>
    <r>
      <t xml:space="preserve">סה"כ הצעת המחיר לכל היחידות 
</t>
    </r>
    <r>
      <rPr>
        <b/>
        <u/>
        <sz val="15"/>
        <color rgb="FFFF0000"/>
        <rFont val="Arial"/>
        <family val="2"/>
        <scheme val="minor"/>
      </rPr>
      <t>עלות חודשית</t>
    </r>
    <r>
      <rPr>
        <b/>
        <sz val="15"/>
        <color rgb="FFFF0000"/>
        <rFont val="Arial"/>
        <family val="2"/>
        <scheme val="minor"/>
      </rPr>
      <t xml:space="preserve">
(X*Y)</t>
    </r>
  </si>
  <si>
    <r>
      <t xml:space="preserve">כולל דקות פנים ארגוניות ללא עלות וללא הגבלה, SMS/MMS פנים ארגוני ללא הגבלה וחבילת גלישה 1GB, </t>
    </r>
    <r>
      <rPr>
        <b/>
        <sz val="15"/>
        <color rgb="FF002060"/>
        <rFont val="Arial"/>
        <family val="2"/>
        <scheme val="minor"/>
      </rPr>
      <t>כולל אחריות ושירות תיקונים לציוד הקצה</t>
    </r>
  </si>
  <si>
    <r>
      <rPr>
        <b/>
        <u/>
        <sz val="15"/>
        <color rgb="FF000000"/>
        <rFont val="Arial"/>
        <family val="2"/>
        <scheme val="minor"/>
      </rPr>
      <t xml:space="preserve">חלק ב'
</t>
    </r>
    <r>
      <rPr>
        <b/>
        <sz val="15"/>
        <color rgb="FF000000"/>
        <rFont val="Arial"/>
        <family val="2"/>
        <scheme val="minor"/>
      </rPr>
      <t>מכשירים 
סלולאריים- בפריסה ל 24 תשלומים שווים</t>
    </r>
  </si>
  <si>
    <r>
      <rPr>
        <b/>
        <u/>
        <sz val="15"/>
        <color rgb="FF000000"/>
        <rFont val="Arial"/>
        <family val="2"/>
        <scheme val="minor"/>
      </rPr>
      <t>חלק ג'</t>
    </r>
    <r>
      <rPr>
        <b/>
        <sz val="15"/>
        <color rgb="FF000000"/>
        <rFont val="Arial"/>
        <family val="2"/>
        <scheme val="minor"/>
      </rPr>
      <t xml:space="preserve">
מודמים</t>
    </r>
  </si>
  <si>
    <r>
      <rPr>
        <b/>
        <u/>
        <sz val="15"/>
        <color rgb="FF000000"/>
        <rFont val="Arial"/>
        <family val="2"/>
        <scheme val="minor"/>
      </rPr>
      <t>חלק ד'</t>
    </r>
    <r>
      <rPr>
        <b/>
        <sz val="15"/>
        <color rgb="FF000000"/>
        <rFont val="Arial"/>
        <family val="2"/>
        <scheme val="minor"/>
      </rPr>
      <t xml:space="preserve">
שימוש בחו"ל</t>
    </r>
  </si>
  <si>
    <r>
      <t xml:space="preserve">אומדן ליחידה בש"ח לא כולל מע"מ   
</t>
    </r>
    <r>
      <rPr>
        <b/>
        <u/>
        <sz val="15"/>
        <color rgb="FFFF0000"/>
        <rFont val="Arial"/>
        <family val="2"/>
        <scheme val="minor"/>
      </rPr>
      <t>עלות חודשית</t>
    </r>
    <r>
      <rPr>
        <b/>
        <sz val="15"/>
        <color rgb="FFFF0000"/>
        <rFont val="Arial"/>
        <family val="2"/>
        <scheme val="minor"/>
      </rPr>
      <t xml:space="preserve">
(Y)</t>
    </r>
  </si>
  <si>
    <t>תאריך:             ________________</t>
  </si>
  <si>
    <t>מכרז פומבי מס' 12/2023 למתן שירותי תקשורת סלולרית ואספקת מכשירים סלולריים לאוניברסיטת חיפה</t>
  </si>
  <si>
    <r>
      <t xml:space="preserve">כולל דקות שיחה ללא הגבלה,שיחות VPN ללא הגבלה,  SMS/MMS ללא הגבלה,  100GB נפח גלישה, 500 דקות שיחה מהארץ ליעדים ניידים ונייחים בחו"ל. </t>
    </r>
    <r>
      <rPr>
        <b/>
        <sz val="15"/>
        <color rgb="FF002060"/>
        <rFont val="Arial"/>
        <family val="2"/>
        <scheme val="minor"/>
      </rPr>
      <t>כולל אחריות ושירות תיקונים לציוד הקצה</t>
    </r>
  </si>
  <si>
    <t>I-Phone 14 Pro Max, 256GB</t>
  </si>
  <si>
    <t>Samsung A04E</t>
  </si>
  <si>
    <t>3GB</t>
  </si>
  <si>
    <t>6GB</t>
  </si>
  <si>
    <t>חבילת הכל כלול למשך 30 יום</t>
  </si>
  <si>
    <t xml:space="preserve">נפח גלישה 5G
50 SMS
50  דקות שיחה </t>
  </si>
  <si>
    <t xml:space="preserve">נפח גלישה 15G
60 SMS
60  דקות שיחה </t>
  </si>
  <si>
    <t xml:space="preserve">נפח גלישה 50G
300 SMS
300  דקות שיחה </t>
  </si>
  <si>
    <t>חבילת שירות דור 5</t>
  </si>
  <si>
    <t>חבילת גלישה בנפח 1T</t>
  </si>
  <si>
    <t>Samsung Galaxy S23, 256GB</t>
  </si>
  <si>
    <t>I-Phone 14, 256GB</t>
  </si>
  <si>
    <t xml:space="preserve">המכרז לתקופת של 30 חודשים עם אופציה להערכת ההסכם לתקופה של 30 חדושים נוספים בכפוף למו"מ </t>
  </si>
  <si>
    <t>Samsung Galaxy A54 128GB</t>
  </si>
  <si>
    <t>חבילת שיחות + SMS וגלישה בנפח 100GB הכוללת אספקת כרטיסי SIM</t>
  </si>
  <si>
    <r>
      <t xml:space="preserve">הצעת מחיר  ליחידה בש"ח   לא כולל מע"מ   
</t>
    </r>
    <r>
      <rPr>
        <b/>
        <u/>
        <sz val="15"/>
        <color rgb="FFFF0000"/>
        <rFont val="Arial"/>
        <family val="2"/>
        <scheme val="minor"/>
      </rPr>
      <t>עלות חודשית</t>
    </r>
    <r>
      <rPr>
        <b/>
        <sz val="15"/>
        <color rgb="FFFF0000"/>
        <rFont val="Arial"/>
        <family val="2"/>
        <scheme val="minor"/>
      </rPr>
      <t xml:space="preserve">
(Y)</t>
    </r>
  </si>
  <si>
    <r>
      <t xml:space="preserve">סה"כ הצעת המחיר לכל היחידות בש"ח לא כולל מע"מ
</t>
    </r>
    <r>
      <rPr>
        <b/>
        <u/>
        <sz val="15"/>
        <color rgb="FFFF0000"/>
        <rFont val="Arial"/>
        <family val="2"/>
        <scheme val="minor"/>
      </rPr>
      <t>עלות חודשית</t>
    </r>
    <r>
      <rPr>
        <b/>
        <sz val="15"/>
        <color rgb="FFFF0000"/>
        <rFont val="Arial"/>
        <family val="2"/>
        <scheme val="minor"/>
      </rPr>
      <t xml:space="preserve">
(X*Y)</t>
    </r>
  </si>
  <si>
    <t>חבילת גלישה בלבד למשך 30 יום</t>
  </si>
  <si>
    <t xml:space="preserve"> כמות מנויים משוערת (X)</t>
  </si>
  <si>
    <t>כמות מכשיריםמשוערת (X)</t>
  </si>
  <si>
    <t>כמות משוערת (X)</t>
  </si>
  <si>
    <t>כמות משוערת לחודש (X)</t>
  </si>
  <si>
    <t>מובהר כי הכמויות המשוערות המצוינות בטבלה הינן הערכה בלבד לצורך השוואת ההצעות במכרז ונתונות לשינויים לאחר הזכיה.</t>
  </si>
  <si>
    <t>לאחר מילוי הטופס על גבי הקובץ, נדרש המציע להדפיסו, לחתום עליו ולצרפו להצעתו.</t>
  </si>
  <si>
    <t xml:space="preserve">מובהר כי המחירים המוצעים ליחידה לא יעלו על מחירי המקסימום הנקובים בקובץ לגבי כל אחד מן הפריטים בו – הצעה כאמור תיפסל. </t>
  </si>
  <si>
    <t>1.</t>
  </si>
  <si>
    <t>2.</t>
  </si>
  <si>
    <r>
      <t xml:space="preserve">יש למלא את התאים המוצהבים בלבד בטבלה כאמור, ויתר התאים בטבלה יתעדכנו באופן אוטומטי על יד הקובץ. </t>
    </r>
    <r>
      <rPr>
        <b/>
        <sz val="16"/>
        <color theme="1"/>
        <rFont val="Arial"/>
        <family val="2"/>
        <scheme val="minor"/>
      </rPr>
      <t>המציעים מתבקשים שלא לפתוח את נעילת הקובץ ולא לערוך שינויים כלשהם בקובץ או בנוסחאות! ככל שתתגלה סתירה או אי התאמה בין מחירי היחידות המוצעים בעמודה H לבין המכפלה/הסה"כ בעמודה I הנתון הקובע יהיה הנתון בעמודה H.</t>
    </r>
  </si>
  <si>
    <t>3.</t>
  </si>
  <si>
    <t>4.</t>
  </si>
  <si>
    <t>5.</t>
  </si>
  <si>
    <t>6.</t>
  </si>
  <si>
    <t>נספח ג'2</t>
  </si>
  <si>
    <t>יש למלא את הטבלה בשלמותה. לא הוצע מחיר לגבי אחד או יותר מן הפריטים – הדבר עשוי להוביל לפסילת ההצעה – עפ"י שיקול דעתה הבלעדי של האוניברסיטה. לחלופין, תהא האוניברסיטה רשאית, לפי שיקול דעתה הבלעדי והמוחלט, ולצורך השוואת ההצעות, להשלים את המחיר/ים החסר/ים לפי ההצעה הכשרה היקרה ביותר שנתקבלה לפריטים אלו, ואם המציע יזכה במכרז הוא יחויב לספק את אותם הפריטים לפי מחיר ההצעה הכשרה הזולה ביותר שנתקבלה עבורם. המציעים מוותרים על כל טענה בעניין זה.</t>
  </si>
  <si>
    <t>H</t>
  </si>
  <si>
    <t>I</t>
  </si>
  <si>
    <t>G</t>
  </si>
  <si>
    <t>מודם סלולארי דור 4
*מחירו של מודם מדור אחר (ככל שיידרש) ייקבע במו"מ בין הצדדים.</t>
  </si>
  <si>
    <t>טופס הצעת מחיר בחתך חודשי - מעודכן</t>
  </si>
  <si>
    <r>
      <t xml:space="preserve"> יש למלא בטבלה שלהלן, לגבי כל אחד מן הפריטים את העלות המוצעת ליחדת מידה </t>
    </r>
    <r>
      <rPr>
        <u/>
        <sz val="16"/>
        <rFont val="Arial"/>
        <family val="2"/>
        <scheme val="minor"/>
      </rPr>
      <t xml:space="preserve">בש"ח </t>
    </r>
    <r>
      <rPr>
        <b/>
        <u/>
        <sz val="16"/>
        <rFont val="Arial"/>
        <family val="2"/>
        <scheme val="minor"/>
      </rPr>
      <t>לא</t>
    </r>
    <r>
      <rPr>
        <u/>
        <sz val="16"/>
        <rFont val="Arial"/>
        <family val="2"/>
        <scheme val="minor"/>
      </rPr>
      <t xml:space="preserve"> כולל מע"מ</t>
    </r>
    <r>
      <rPr>
        <sz val="16"/>
        <rFont val="Arial"/>
        <family val="2"/>
        <scheme val="minor"/>
      </rPr>
      <t xml:space="preserve"> וזאת, במסגרת עמודה H. </t>
    </r>
    <r>
      <rPr>
        <b/>
        <u/>
        <sz val="16"/>
        <rFont val="Arial"/>
        <family val="2"/>
        <scheme val="minor"/>
      </rPr>
      <t xml:space="preserve">אין למלא יותר משתי ספרות אחרי הנקודה. </t>
    </r>
  </si>
  <si>
    <t>שירותי שליחויות לכל רחבי הארץ. 
*מובהר כי 12 שליחויות בחודש בפול ברמת ארגון בכל תקופת התקשרות של 30 חודשים מגולמות בהצעת המחיר ותהיינה ללא חיוב נוסף. כל שליחות נוספת תהא כרוכה בתשלום בהתאם לתעריף הנקוב בטבלה זו.</t>
  </si>
  <si>
    <t xml:space="preserve">ינתנו 20% הנחה ממחירון הספק ללקוחות עסקיים. </t>
  </si>
  <si>
    <t xml:space="preserve"> ללא עלות בהגבלה ל 60 החלפות מסך. 
מעבר לכמות זו המחיר יהיה כמפורט להלן-
אייפון-מחיר 499 ₪  
סמסונג S23 - מחיר 400  ₪  
סמסונג A54 –מחיר 200 ₪
סמסונג A04E- מחיר 100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</si>
</sst>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0_);_(* \(#,##0.000\);_(* &quot;-&quot;??_);_(@_)"/>
    <numFmt numFmtId="166" formatCode="&quot;₪&quot;\ #,##0"/>
  </numFmts>
  <fonts count="35" x14ac:knownFonts="1">
    <font>
      <sz val="11"/>
      <color theme="1"/>
      <name val="Arial"/>
      <family val="2"/>
      <charset val="177"/>
      <scheme val="minor"/>
    </font>
    <font>
      <sz val="11"/>
      <color theme="1"/>
      <name val="Arial"/>
      <family val="2"/>
      <charset val="177"/>
      <scheme val="minor"/>
    </font>
    <font>
      <sz val="12"/>
      <color theme="1"/>
      <name val="Arial"/>
      <family val="2"/>
      <scheme val="minor"/>
    </font>
    <font>
      <b/>
      <sz val="14"/>
      <color theme="1"/>
      <name val="Arial"/>
      <family val="2"/>
      <scheme val="minor"/>
    </font>
    <font>
      <sz val="14"/>
      <color theme="1"/>
      <name val="Arial"/>
      <family val="2"/>
      <charset val="177"/>
      <scheme val="minor"/>
    </font>
    <font>
      <b/>
      <u/>
      <sz val="12"/>
      <color theme="1"/>
      <name val="Arial"/>
      <family val="2"/>
      <scheme val="minor"/>
    </font>
    <font>
      <b/>
      <u/>
      <sz val="20"/>
      <color rgb="FF000000"/>
      <name val="Arial"/>
      <family val="2"/>
      <scheme val="minor"/>
    </font>
    <font>
      <b/>
      <sz val="16"/>
      <color theme="1"/>
      <name val="Arial"/>
      <family val="2"/>
      <scheme val="minor"/>
    </font>
    <font>
      <sz val="16"/>
      <color theme="1"/>
      <name val="Arial"/>
      <family val="2"/>
      <scheme val="minor"/>
    </font>
    <font>
      <b/>
      <sz val="12"/>
      <color theme="1"/>
      <name val="Arial"/>
      <family val="2"/>
      <scheme val="minor"/>
    </font>
    <font>
      <sz val="18"/>
      <color theme="1"/>
      <name val="David"/>
      <family val="2"/>
      <charset val="177"/>
    </font>
    <font>
      <sz val="18"/>
      <color theme="1"/>
      <name val="Arial"/>
      <family val="2"/>
    </font>
    <font>
      <b/>
      <u/>
      <sz val="20"/>
      <color rgb="FFFF0000"/>
      <name val="David"/>
      <family val="2"/>
      <charset val="177"/>
    </font>
    <font>
      <sz val="20"/>
      <color rgb="FFFF0000"/>
      <name val="Arial"/>
      <family val="2"/>
      <charset val="177"/>
      <scheme val="minor"/>
    </font>
    <font>
      <b/>
      <sz val="18"/>
      <color theme="1"/>
      <name val="Arial"/>
      <family val="2"/>
      <scheme val="minor"/>
    </font>
    <font>
      <sz val="18"/>
      <color theme="1"/>
      <name val="Arial"/>
      <family val="2"/>
      <scheme val="minor"/>
    </font>
    <font>
      <b/>
      <sz val="15"/>
      <color theme="1"/>
      <name val="Arial"/>
      <family val="2"/>
      <scheme val="minor"/>
    </font>
    <font>
      <b/>
      <u/>
      <sz val="15"/>
      <color theme="1"/>
      <name val="Arial"/>
      <family val="2"/>
      <scheme val="minor"/>
    </font>
    <font>
      <b/>
      <sz val="15"/>
      <color rgb="FFFF0000"/>
      <name val="Arial"/>
      <family val="2"/>
      <scheme val="minor"/>
    </font>
    <font>
      <b/>
      <u/>
      <sz val="15"/>
      <color rgb="FFFF0000"/>
      <name val="Arial"/>
      <family val="2"/>
      <scheme val="minor"/>
    </font>
    <font>
      <b/>
      <sz val="15"/>
      <color rgb="FF000000"/>
      <name val="Arial"/>
      <family val="2"/>
      <scheme val="minor"/>
    </font>
    <font>
      <sz val="15"/>
      <color rgb="FF000000"/>
      <name val="Arial"/>
      <family val="2"/>
      <scheme val="minor"/>
    </font>
    <font>
      <b/>
      <sz val="15"/>
      <color rgb="FF002060"/>
      <name val="Arial"/>
      <family val="2"/>
      <scheme val="minor"/>
    </font>
    <font>
      <b/>
      <u/>
      <sz val="15"/>
      <color rgb="FF000000"/>
      <name val="Arial"/>
      <family val="2"/>
      <scheme val="minor"/>
    </font>
    <font>
      <sz val="11"/>
      <color theme="1"/>
      <name val="Arial"/>
      <family val="2"/>
    </font>
    <font>
      <sz val="14"/>
      <color theme="1"/>
      <name val="Calibri"/>
      <family val="2"/>
    </font>
    <font>
      <b/>
      <sz val="14"/>
      <color theme="1"/>
      <name val="Calibri"/>
      <family val="2"/>
    </font>
    <font>
      <sz val="16"/>
      <color rgb="FF000000"/>
      <name val="Arial"/>
      <family val="2"/>
      <scheme val="minor"/>
    </font>
    <font>
      <b/>
      <u/>
      <sz val="18"/>
      <color theme="1"/>
      <name val="Arial"/>
      <family val="2"/>
      <scheme val="minor"/>
    </font>
    <font>
      <sz val="12"/>
      <color theme="6"/>
      <name val="Arial"/>
      <family val="2"/>
      <scheme val="minor"/>
    </font>
    <font>
      <b/>
      <u/>
      <sz val="20"/>
      <name val="Arial"/>
      <family val="2"/>
      <scheme val="minor"/>
    </font>
    <font>
      <sz val="16"/>
      <name val="Arial"/>
      <family val="2"/>
      <scheme val="minor"/>
    </font>
    <font>
      <u/>
      <sz val="16"/>
      <name val="Arial"/>
      <family val="2"/>
      <scheme val="minor"/>
    </font>
    <font>
      <b/>
      <u/>
      <sz val="16"/>
      <name val="Arial"/>
      <family val="2"/>
      <scheme val="minor"/>
    </font>
    <font>
      <sz val="18"/>
      <name val="David"/>
      <family val="2"/>
      <charset val="177"/>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149">
    <xf numFmtId="0" fontId="0" fillId="0" borderId="0" xfId="0"/>
    <xf numFmtId="0" fontId="18" fillId="0" borderId="2" xfId="0" applyFont="1" applyFill="1" applyBorder="1" applyAlignment="1" applyProtection="1">
      <alignment horizontal="center" vertical="center" wrapText="1" readingOrder="2"/>
    </xf>
    <xf numFmtId="0" fontId="8" fillId="0" borderId="0" xfId="0" applyFont="1" applyFill="1" applyBorder="1" applyAlignment="1" applyProtection="1">
      <alignment horizontal="center" vertical="center"/>
    </xf>
    <xf numFmtId="0" fontId="8" fillId="0" borderId="0" xfId="0" applyFont="1" applyFill="1" applyBorder="1" applyProtection="1"/>
    <xf numFmtId="0" fontId="6" fillId="0" borderId="0" xfId="0" applyFont="1" applyFill="1" applyBorder="1" applyAlignment="1" applyProtection="1">
      <alignment vertical="center" wrapText="1" readingOrder="2"/>
    </xf>
    <xf numFmtId="0" fontId="2" fillId="0" borderId="0" xfId="0" applyFont="1" applyFill="1" applyBorder="1" applyProtection="1"/>
    <xf numFmtId="0" fontId="2" fillId="0" borderId="0" xfId="0" applyFont="1" applyFill="1" applyBorder="1" applyAlignment="1" applyProtection="1">
      <alignment wrapText="1"/>
    </xf>
    <xf numFmtId="0" fontId="2" fillId="0" borderId="0" xfId="0" applyFont="1" applyFill="1" applyBorder="1" applyAlignment="1" applyProtection="1">
      <alignment horizontal="center" vertical="center"/>
    </xf>
    <xf numFmtId="0" fontId="21" fillId="0" borderId="1" xfId="0" applyFont="1" applyFill="1" applyBorder="1" applyAlignment="1" applyProtection="1">
      <alignment horizontal="center" vertical="center" wrapText="1" readingOrder="2"/>
    </xf>
    <xf numFmtId="3" fontId="21" fillId="0" borderId="1" xfId="0" applyNumberFormat="1" applyFont="1" applyFill="1" applyBorder="1" applyAlignment="1" applyProtection="1">
      <alignment horizontal="center" vertical="center" wrapText="1" readingOrder="2"/>
    </xf>
    <xf numFmtId="0" fontId="21" fillId="0" borderId="20" xfId="0" applyFont="1" applyFill="1" applyBorder="1" applyAlignment="1" applyProtection="1">
      <alignment horizontal="center" vertical="center" wrapText="1" readingOrder="2"/>
    </xf>
    <xf numFmtId="3" fontId="21" fillId="0" borderId="20" xfId="0" applyNumberFormat="1" applyFont="1" applyFill="1" applyBorder="1" applyAlignment="1" applyProtection="1">
      <alignment horizontal="center" vertical="center" wrapText="1" readingOrder="2"/>
    </xf>
    <xf numFmtId="49" fontId="20" fillId="0" borderId="2" xfId="0" applyNumberFormat="1" applyFont="1" applyFill="1" applyBorder="1" applyAlignment="1" applyProtection="1">
      <alignment horizontal="center" vertical="center" wrapText="1" readingOrder="2"/>
    </xf>
    <xf numFmtId="0" fontId="21" fillId="0" borderId="1" xfId="0" applyFont="1" applyFill="1" applyBorder="1" applyAlignment="1" applyProtection="1">
      <alignment horizontal="center" vertical="center" wrapText="1"/>
    </xf>
    <xf numFmtId="0" fontId="21" fillId="0" borderId="13" xfId="0" applyFont="1" applyFill="1" applyBorder="1" applyAlignment="1" applyProtection="1">
      <alignment horizontal="center" vertical="center" wrapText="1" readingOrder="2"/>
    </xf>
    <xf numFmtId="49" fontId="20" fillId="0" borderId="13" xfId="0" applyNumberFormat="1" applyFont="1" applyFill="1" applyBorder="1" applyAlignment="1" applyProtection="1">
      <alignment horizontal="center" vertical="center" wrapText="1" readingOrder="2"/>
    </xf>
    <xf numFmtId="0" fontId="21" fillId="0" borderId="13" xfId="0" applyFont="1" applyFill="1" applyBorder="1" applyAlignment="1" applyProtection="1">
      <alignment horizontal="center" vertical="center" wrapText="1" readingOrder="1"/>
    </xf>
    <xf numFmtId="0" fontId="20" fillId="0" borderId="1" xfId="0" applyFont="1" applyFill="1" applyBorder="1" applyAlignment="1" applyProtection="1">
      <alignment horizontal="center" vertical="center" wrapText="1" readingOrder="2"/>
    </xf>
    <xf numFmtId="0" fontId="20" fillId="0" borderId="14" xfId="0" applyFont="1" applyFill="1" applyBorder="1" applyAlignment="1" applyProtection="1">
      <alignment horizontal="center" vertical="center" wrapText="1" readingOrder="2"/>
    </xf>
    <xf numFmtId="0" fontId="21" fillId="0" borderId="14" xfId="0" applyFont="1" applyFill="1" applyBorder="1" applyAlignment="1" applyProtection="1">
      <alignment horizontal="center" vertical="center" wrapText="1" readingOrder="2"/>
    </xf>
    <xf numFmtId="0" fontId="20" fillId="0" borderId="7" xfId="0" applyFont="1" applyFill="1" applyBorder="1" applyAlignment="1" applyProtection="1">
      <alignment horizontal="center" vertical="center" wrapText="1" readingOrder="2"/>
    </xf>
    <xf numFmtId="0" fontId="21" fillId="0" borderId="7" xfId="0" applyFont="1" applyFill="1" applyBorder="1" applyAlignment="1" applyProtection="1">
      <alignment horizontal="center" vertical="center" wrapText="1" readingOrder="2"/>
    </xf>
    <xf numFmtId="166" fontId="21" fillId="0" borderId="1" xfId="0" applyNumberFormat="1" applyFont="1" applyFill="1" applyBorder="1" applyAlignment="1" applyProtection="1">
      <alignment horizontal="center" vertical="center" wrapText="1" readingOrder="1"/>
    </xf>
    <xf numFmtId="2" fontId="2" fillId="0" borderId="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3" fontId="4"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vertical="center" wrapText="1" readingOrder="2"/>
    </xf>
    <xf numFmtId="0" fontId="5" fillId="0" borderId="0" xfId="0" applyFont="1" applyFill="1" applyBorder="1" applyAlignment="1" applyProtection="1">
      <alignment vertical="center" wrapText="1" readingOrder="2"/>
    </xf>
    <xf numFmtId="0" fontId="9" fillId="0" borderId="0" xfId="0" applyFont="1" applyFill="1" applyBorder="1" applyAlignment="1" applyProtection="1">
      <alignment vertical="center" wrapText="1" readingOrder="2"/>
    </xf>
    <xf numFmtId="0" fontId="14" fillId="0" borderId="0" xfId="0" applyFont="1" applyFill="1" applyBorder="1" applyAlignment="1" applyProtection="1">
      <alignment horizontal="right" vertical="center" readingOrder="2"/>
    </xf>
    <xf numFmtId="0" fontId="2" fillId="0" borderId="0" xfId="0" applyFont="1" applyFill="1" applyAlignment="1" applyProtection="1">
      <alignment horizontal="center" vertical="center" readingOrder="2"/>
    </xf>
    <xf numFmtId="0" fontId="9" fillId="0" borderId="0" xfId="0" applyFont="1" applyFill="1" applyBorder="1" applyAlignment="1" applyProtection="1">
      <alignment horizontal="right" vertical="center" wrapText="1" readingOrder="2"/>
    </xf>
    <xf numFmtId="0" fontId="2" fillId="3" borderId="0" xfId="0" applyFont="1" applyFill="1" applyBorder="1" applyAlignment="1" applyProtection="1">
      <alignment vertical="center" readingOrder="2"/>
    </xf>
    <xf numFmtId="0" fontId="2" fillId="3" borderId="0" xfId="0" applyFont="1" applyFill="1" applyBorder="1" applyAlignment="1" applyProtection="1">
      <alignment horizontal="center" vertical="center" readingOrder="2"/>
    </xf>
    <xf numFmtId="0" fontId="2" fillId="3" borderId="0" xfId="0" applyFont="1" applyFill="1" applyBorder="1" applyProtection="1"/>
    <xf numFmtId="0" fontId="2" fillId="0" borderId="0" xfId="0" applyFont="1" applyFill="1" applyBorder="1" applyAlignment="1" applyProtection="1">
      <alignment horizontal="center" vertical="center" readingOrder="2"/>
    </xf>
    <xf numFmtId="165" fontId="2" fillId="0" borderId="0" xfId="1" applyNumberFormat="1" applyFont="1" applyFill="1" applyBorder="1" applyProtection="1"/>
    <xf numFmtId="0" fontId="0" fillId="0" borderId="0" xfId="0" applyProtection="1"/>
    <xf numFmtId="0" fontId="13" fillId="0" borderId="1" xfId="0" applyFont="1" applyBorder="1" applyProtection="1"/>
    <xf numFmtId="0" fontId="12" fillId="0" borderId="1" xfId="0" applyFont="1" applyBorder="1" applyProtection="1"/>
    <xf numFmtId="0" fontId="2" fillId="0" borderId="0" xfId="0" applyFont="1" applyFill="1" applyBorder="1" applyAlignment="1" applyProtection="1">
      <alignment horizontal="right"/>
    </xf>
    <xf numFmtId="0" fontId="2" fillId="0" borderId="0" xfId="0" applyFont="1" applyFill="1" applyBorder="1" applyAlignment="1" applyProtection="1">
      <alignment horizontal="right" vertical="center"/>
    </xf>
    <xf numFmtId="0" fontId="16" fillId="0" borderId="0" xfId="0" applyFont="1" applyFill="1" applyBorder="1" applyAlignment="1" applyProtection="1">
      <alignment vertical="center" wrapText="1" readingOrder="2"/>
    </xf>
    <xf numFmtId="0" fontId="14" fillId="0" borderId="0" xfId="0" applyFont="1" applyFill="1" applyBorder="1" applyAlignment="1" applyProtection="1">
      <alignment vertical="center" wrapText="1" readingOrder="2"/>
    </xf>
    <xf numFmtId="0" fontId="15" fillId="0" borderId="0" xfId="0" applyFont="1" applyFill="1" applyBorder="1" applyAlignment="1" applyProtection="1">
      <alignment wrapText="1"/>
    </xf>
    <xf numFmtId="0" fontId="15" fillId="0" borderId="0" xfId="0" applyFont="1" applyFill="1" applyBorder="1" applyProtection="1"/>
    <xf numFmtId="49" fontId="21" fillId="0" borderId="1" xfId="0" applyNumberFormat="1" applyFont="1" applyFill="1" applyBorder="1" applyAlignment="1" applyProtection="1">
      <alignment horizontal="center" vertical="center" wrapText="1" readingOrder="2"/>
    </xf>
    <xf numFmtId="3" fontId="21" fillId="0" borderId="13" xfId="0" applyNumberFormat="1" applyFont="1" applyFill="1" applyBorder="1" applyAlignment="1" applyProtection="1">
      <alignment vertical="center" wrapText="1" readingOrder="2"/>
    </xf>
    <xf numFmtId="3" fontId="2" fillId="0" borderId="0" xfId="0" applyNumberFormat="1" applyFont="1" applyFill="1" applyBorder="1" applyProtection="1"/>
    <xf numFmtId="3" fontId="18" fillId="0" borderId="2" xfId="0" applyNumberFormat="1" applyFont="1" applyFill="1" applyBorder="1" applyAlignment="1" applyProtection="1">
      <alignment horizontal="center" vertical="center" wrapText="1" readingOrder="2"/>
    </xf>
    <xf numFmtId="3" fontId="21" fillId="0" borderId="13" xfId="0" applyNumberFormat="1" applyFont="1" applyFill="1" applyBorder="1" applyAlignment="1" applyProtection="1">
      <alignment horizontal="center" vertical="center" wrapText="1" readingOrder="2"/>
    </xf>
    <xf numFmtId="3" fontId="21" fillId="0" borderId="14" xfId="0" applyNumberFormat="1" applyFont="1" applyFill="1" applyBorder="1" applyAlignment="1" applyProtection="1">
      <alignment horizontal="center" vertical="center" wrapText="1" readingOrder="2"/>
    </xf>
    <xf numFmtId="3" fontId="21" fillId="0" borderId="7" xfId="0" applyNumberFormat="1" applyFont="1" applyFill="1" applyBorder="1" applyAlignment="1" applyProtection="1">
      <alignment horizontal="center" vertical="center" wrapText="1" readingOrder="2"/>
    </xf>
    <xf numFmtId="3" fontId="3" fillId="0" borderId="0" xfId="0" applyNumberFormat="1" applyFont="1" applyFill="1" applyBorder="1" applyAlignment="1" applyProtection="1">
      <alignment horizontal="center" vertical="center" wrapText="1"/>
    </xf>
    <xf numFmtId="3" fontId="5" fillId="0" borderId="0" xfId="0" applyNumberFormat="1" applyFont="1" applyFill="1" applyBorder="1" applyAlignment="1" applyProtection="1">
      <alignment vertical="center" wrapText="1" readingOrder="2"/>
    </xf>
    <xf numFmtId="3" fontId="2" fillId="3" borderId="0" xfId="0" applyNumberFormat="1" applyFont="1" applyFill="1" applyBorder="1" applyAlignment="1" applyProtection="1">
      <alignment vertical="center" readingOrder="2"/>
    </xf>
    <xf numFmtId="3" fontId="2" fillId="0" borderId="0" xfId="0" applyNumberFormat="1" applyFont="1" applyFill="1" applyAlignment="1" applyProtection="1">
      <alignment horizontal="center" vertical="center" readingOrder="2"/>
    </xf>
    <xf numFmtId="3" fontId="2" fillId="0" borderId="0" xfId="0" applyNumberFormat="1" applyFont="1" applyFill="1" applyAlignment="1" applyProtection="1">
      <alignment vertical="center" readingOrder="2"/>
    </xf>
    <xf numFmtId="3" fontId="2" fillId="0" borderId="0" xfId="0" applyNumberFormat="1" applyFont="1" applyFill="1" applyBorder="1" applyAlignment="1" applyProtection="1">
      <alignment horizontal="right"/>
    </xf>
    <xf numFmtId="3" fontId="18" fillId="0" borderId="3" xfId="0" applyNumberFormat="1" applyFont="1" applyFill="1" applyBorder="1" applyAlignment="1" applyProtection="1">
      <alignment horizontal="center" vertical="center" wrapText="1" readingOrder="2"/>
    </xf>
    <xf numFmtId="0" fontId="24" fillId="0" borderId="0" xfId="0" applyFont="1" applyAlignment="1">
      <alignment horizontal="justify" vertical="center" readingOrder="2"/>
    </xf>
    <xf numFmtId="0" fontId="25" fillId="0" borderId="0" xfId="0" applyFont="1" applyAlignment="1">
      <alignment horizontal="justify" vertical="center" readingOrder="2"/>
    </xf>
    <xf numFmtId="0" fontId="26" fillId="0" borderId="0" xfId="0" applyFont="1" applyAlignment="1">
      <alignment horizontal="justify" vertical="center" readingOrder="2"/>
    </xf>
    <xf numFmtId="0" fontId="2" fillId="0" borderId="0" xfId="0" applyFont="1" applyFill="1" applyBorder="1" applyAlignment="1" applyProtection="1">
      <alignment vertical="center"/>
    </xf>
    <xf numFmtId="49" fontId="27" fillId="0" borderId="29" xfId="0" applyNumberFormat="1" applyFont="1" applyFill="1" applyBorder="1" applyAlignment="1" applyProtection="1">
      <alignment horizontal="center" vertical="top" wrapText="1" readingOrder="2"/>
    </xf>
    <xf numFmtId="49" fontId="27" fillId="0" borderId="32" xfId="0" applyNumberFormat="1" applyFont="1" applyFill="1" applyBorder="1" applyAlignment="1" applyProtection="1">
      <alignment horizontal="center" vertical="top" wrapText="1" readingOrder="2"/>
    </xf>
    <xf numFmtId="49" fontId="27" fillId="0" borderId="34" xfId="0" applyNumberFormat="1" applyFont="1" applyFill="1" applyBorder="1" applyAlignment="1" applyProtection="1">
      <alignment horizontal="center" vertical="top" wrapText="1" readingOrder="2"/>
    </xf>
    <xf numFmtId="0" fontId="10" fillId="0" borderId="1" xfId="0" applyFont="1" applyBorder="1" applyAlignment="1" applyProtection="1">
      <alignment horizontal="right" vertical="center" wrapText="1" readingOrder="2"/>
    </xf>
    <xf numFmtId="3" fontId="9" fillId="0" borderId="0" xfId="0" applyNumberFormat="1" applyFont="1" applyFill="1" applyBorder="1" applyAlignment="1" applyProtection="1">
      <alignment horizontal="center" vertical="center"/>
    </xf>
    <xf numFmtId="3" fontId="29" fillId="0" borderId="0" xfId="0" applyNumberFormat="1" applyFont="1" applyFill="1" applyBorder="1" applyAlignment="1" applyProtection="1">
      <alignment horizontal="right"/>
    </xf>
    <xf numFmtId="4" fontId="21" fillId="4" borderId="1" xfId="0" applyNumberFormat="1" applyFont="1" applyFill="1" applyBorder="1" applyAlignment="1" applyProtection="1">
      <alignment horizontal="center" vertical="center" wrapText="1" readingOrder="2"/>
      <protection locked="0"/>
    </xf>
    <xf numFmtId="0" fontId="20" fillId="0" borderId="13" xfId="0" applyFont="1" applyFill="1" applyBorder="1" applyAlignment="1" applyProtection="1">
      <alignment horizontal="center" vertical="center" wrapText="1" readingOrder="2"/>
    </xf>
    <xf numFmtId="0" fontId="18" fillId="0" borderId="14" xfId="0" applyFont="1" applyFill="1" applyBorder="1" applyAlignment="1" applyProtection="1">
      <alignment horizontal="center" vertical="center" wrapText="1" readingOrder="2"/>
    </xf>
    <xf numFmtId="3" fontId="18" fillId="0" borderId="14" xfId="0" applyNumberFormat="1" applyFont="1" applyFill="1" applyBorder="1" applyAlignment="1" applyProtection="1">
      <alignment horizontal="center" vertical="center" wrapText="1" readingOrder="2"/>
    </xf>
    <xf numFmtId="3" fontId="18" fillId="0" borderId="43" xfId="0" applyNumberFormat="1" applyFont="1" applyFill="1" applyBorder="1" applyAlignment="1" applyProtection="1">
      <alignment horizontal="center" vertical="center" wrapText="1" readingOrder="2"/>
    </xf>
    <xf numFmtId="4" fontId="21" fillId="0" borderId="5" xfId="0" applyNumberFormat="1" applyFont="1" applyFill="1" applyBorder="1" applyAlignment="1" applyProtection="1">
      <alignment horizontal="center" vertical="center" wrapText="1" readingOrder="2"/>
    </xf>
    <xf numFmtId="4" fontId="16" fillId="0" borderId="11" xfId="0" applyNumberFormat="1" applyFont="1" applyFill="1" applyBorder="1" applyAlignment="1" applyProtection="1">
      <alignment horizontal="center" vertical="center" wrapText="1"/>
    </xf>
    <xf numFmtId="0" fontId="34" fillId="0" borderId="1" xfId="0" applyFont="1" applyBorder="1" applyAlignment="1" applyProtection="1">
      <alignment vertical="center" wrapText="1" readingOrder="2"/>
    </xf>
    <xf numFmtId="0" fontId="34" fillId="0" borderId="1" xfId="0" applyFont="1" applyBorder="1" applyAlignment="1" applyProtection="1">
      <alignment horizontal="right" vertical="center" wrapText="1" readingOrder="2"/>
    </xf>
    <xf numFmtId="0" fontId="7" fillId="0" borderId="0" xfId="0" applyFont="1" applyFill="1" applyBorder="1" applyAlignment="1" applyProtection="1">
      <alignment horizontal="center"/>
    </xf>
    <xf numFmtId="0" fontId="30" fillId="0" borderId="0" xfId="0" applyFont="1" applyFill="1" applyBorder="1" applyAlignment="1" applyProtection="1">
      <alignment horizontal="center" vertical="center" wrapText="1" readingOrder="2"/>
    </xf>
    <xf numFmtId="0" fontId="16" fillId="2" borderId="13" xfId="0" applyFont="1" applyFill="1" applyBorder="1" applyAlignment="1" applyProtection="1">
      <alignment horizontal="center" vertical="center" wrapText="1"/>
    </xf>
    <xf numFmtId="0" fontId="16" fillId="2" borderId="20" xfId="0" applyFont="1" applyFill="1" applyBorder="1" applyAlignment="1" applyProtection="1">
      <alignment horizontal="center" vertical="center" wrapText="1"/>
    </xf>
    <xf numFmtId="0" fontId="16" fillId="2" borderId="26" xfId="0" applyFont="1" applyFill="1" applyBorder="1" applyAlignment="1" applyProtection="1">
      <alignment horizontal="center" vertical="center" wrapText="1"/>
    </xf>
    <xf numFmtId="49" fontId="20" fillId="0" borderId="2" xfId="0" applyNumberFormat="1" applyFont="1" applyFill="1" applyBorder="1" applyAlignment="1" applyProtection="1">
      <alignment horizontal="center" vertical="center" wrapText="1" readingOrder="2"/>
    </xf>
    <xf numFmtId="49" fontId="20" fillId="0" borderId="1" xfId="0" applyNumberFormat="1" applyFont="1" applyFill="1" applyBorder="1" applyAlignment="1" applyProtection="1">
      <alignment horizontal="center" vertical="center" wrapText="1" readingOrder="2"/>
    </xf>
    <xf numFmtId="49" fontId="20" fillId="0" borderId="13" xfId="0" applyNumberFormat="1" applyFont="1" applyFill="1" applyBorder="1" applyAlignment="1" applyProtection="1">
      <alignment horizontal="center" vertical="center" wrapText="1" readingOrder="2"/>
    </xf>
    <xf numFmtId="0" fontId="20" fillId="2" borderId="27" xfId="0" applyFont="1" applyFill="1" applyBorder="1" applyAlignment="1" applyProtection="1">
      <alignment horizontal="center" vertical="center" wrapText="1" readingOrder="2"/>
    </xf>
    <xf numFmtId="0" fontId="20" fillId="2" borderId="15" xfId="0" applyFont="1" applyFill="1" applyBorder="1" applyAlignment="1" applyProtection="1">
      <alignment horizontal="center" vertical="center" wrapText="1" readingOrder="2"/>
    </xf>
    <xf numFmtId="0" fontId="20" fillId="2" borderId="4" xfId="0" applyFont="1" applyFill="1" applyBorder="1" applyAlignment="1" applyProtection="1">
      <alignment horizontal="center" vertical="center" wrapText="1" readingOrder="2"/>
    </xf>
    <xf numFmtId="0" fontId="20" fillId="2" borderId="28" xfId="0" applyFont="1" applyFill="1" applyBorder="1" applyAlignment="1" applyProtection="1">
      <alignment horizontal="center" vertical="center" wrapText="1" readingOrder="2"/>
    </xf>
    <xf numFmtId="0" fontId="20" fillId="2" borderId="6" xfId="0" applyFont="1" applyFill="1" applyBorder="1" applyAlignment="1" applyProtection="1">
      <alignment horizontal="center" vertical="center" wrapText="1" readingOrder="2"/>
    </xf>
    <xf numFmtId="49" fontId="20" fillId="0" borderId="20" xfId="0" applyNumberFormat="1" applyFont="1" applyFill="1" applyBorder="1" applyAlignment="1" applyProtection="1">
      <alignment horizontal="center" vertical="center" wrapText="1" readingOrder="2"/>
    </xf>
    <xf numFmtId="49" fontId="20" fillId="0" borderId="14" xfId="0" applyNumberFormat="1" applyFont="1" applyFill="1" applyBorder="1" applyAlignment="1" applyProtection="1">
      <alignment horizontal="center" vertical="center" wrapText="1" readingOrder="2"/>
    </xf>
    <xf numFmtId="0" fontId="18" fillId="0" borderId="23" xfId="0" applyFont="1" applyFill="1" applyBorder="1" applyAlignment="1" applyProtection="1">
      <alignment horizontal="center" vertical="center" wrapText="1" readingOrder="2"/>
    </xf>
    <xf numFmtId="0" fontId="18" fillId="0" borderId="18" xfId="0" applyFont="1" applyFill="1" applyBorder="1" applyAlignment="1" applyProtection="1">
      <alignment horizontal="center" vertical="center" wrapText="1" readingOrder="2"/>
    </xf>
    <xf numFmtId="0" fontId="20" fillId="0" borderId="22" xfId="0" applyFont="1" applyFill="1" applyBorder="1" applyAlignment="1" applyProtection="1">
      <alignment horizontal="center" vertical="center" wrapText="1" readingOrder="2"/>
    </xf>
    <xf numFmtId="0" fontId="20" fillId="0" borderId="19" xfId="0" applyFont="1" applyFill="1" applyBorder="1" applyAlignment="1" applyProtection="1">
      <alignment horizontal="center" vertical="center" wrapText="1" readingOrder="2"/>
    </xf>
    <xf numFmtId="0" fontId="20" fillId="0" borderId="24" xfId="0" applyFont="1" applyFill="1" applyBorder="1" applyAlignment="1" applyProtection="1">
      <alignment horizontal="center" vertical="center" wrapText="1" readingOrder="2"/>
    </xf>
    <xf numFmtId="0" fontId="20" fillId="0" borderId="25" xfId="0" applyFont="1" applyFill="1" applyBorder="1" applyAlignment="1" applyProtection="1">
      <alignment horizontal="center" vertical="center" wrapText="1" readingOrder="2"/>
    </xf>
    <xf numFmtId="0" fontId="28" fillId="0" borderId="0" xfId="0" applyFont="1" applyFill="1" applyBorder="1" applyAlignment="1" applyProtection="1">
      <alignment horizontal="center" vertical="center"/>
    </xf>
    <xf numFmtId="0" fontId="31" fillId="0" borderId="30" xfId="0" applyFont="1" applyFill="1" applyBorder="1" applyAlignment="1" applyProtection="1">
      <alignment horizontal="right" vertical="center" wrapText="1" readingOrder="2"/>
    </xf>
    <xf numFmtId="0" fontId="31" fillId="0" borderId="31" xfId="0" applyFont="1" applyFill="1" applyBorder="1" applyAlignment="1" applyProtection="1">
      <alignment horizontal="right" vertical="center" wrapText="1" readingOrder="2"/>
    </xf>
    <xf numFmtId="0" fontId="27" fillId="0" borderId="0" xfId="0" applyFont="1" applyFill="1" applyBorder="1" applyAlignment="1" applyProtection="1">
      <alignment horizontal="right" vertical="center" wrapText="1" readingOrder="2"/>
    </xf>
    <xf numFmtId="0" fontId="27" fillId="0" borderId="33" xfId="0" applyFont="1" applyFill="1" applyBorder="1" applyAlignment="1" applyProtection="1">
      <alignment horizontal="right" vertical="center" wrapText="1" readingOrder="2"/>
    </xf>
    <xf numFmtId="0" fontId="7" fillId="0" borderId="0" xfId="0" applyFont="1" applyBorder="1" applyAlignment="1">
      <alignment horizontal="right" vertical="center" readingOrder="2"/>
    </xf>
    <xf numFmtId="0" fontId="7" fillId="0" borderId="33" xfId="0" applyFont="1" applyBorder="1" applyAlignment="1">
      <alignment horizontal="right" vertical="center" readingOrder="2"/>
    </xf>
    <xf numFmtId="0" fontId="8" fillId="0" borderId="0" xfId="0" applyFont="1" applyBorder="1" applyAlignment="1">
      <alignment horizontal="right" vertical="center" readingOrder="2"/>
    </xf>
    <xf numFmtId="0" fontId="8" fillId="0" borderId="33" xfId="0" applyFont="1" applyBorder="1" applyAlignment="1">
      <alignment horizontal="right" vertical="center" readingOrder="2"/>
    </xf>
    <xf numFmtId="0" fontId="8" fillId="0" borderId="35" xfId="0" applyFont="1" applyBorder="1" applyAlignment="1">
      <alignment horizontal="right" vertical="center" wrapText="1" readingOrder="2"/>
    </xf>
    <xf numFmtId="0" fontId="8" fillId="0" borderId="36" xfId="0" applyFont="1" applyBorder="1" applyAlignment="1">
      <alignment horizontal="right" vertical="center" wrapText="1" readingOrder="2"/>
    </xf>
    <xf numFmtId="0" fontId="6" fillId="0" borderId="0" xfId="0" applyFont="1" applyFill="1" applyBorder="1" applyAlignment="1" applyProtection="1">
      <alignment horizontal="center" vertical="center" wrapText="1" readingOrder="2"/>
    </xf>
    <xf numFmtId="0" fontId="20" fillId="2" borderId="16" xfId="0" applyFont="1" applyFill="1" applyBorder="1" applyAlignment="1" applyProtection="1">
      <alignment horizontal="center" vertical="center" wrapText="1" readingOrder="2"/>
    </xf>
    <xf numFmtId="0" fontId="20" fillId="2" borderId="17" xfId="0" applyFont="1" applyFill="1" applyBorder="1" applyAlignment="1" applyProtection="1">
      <alignment horizontal="center" vertical="center" wrapText="1" readingOrder="2"/>
    </xf>
    <xf numFmtId="0" fontId="16" fillId="0" borderId="21" xfId="0"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0" fontId="7" fillId="0" borderId="0" xfId="0" applyFont="1" applyFill="1" applyBorder="1" applyAlignment="1" applyProtection="1">
      <alignment horizontal="right" vertical="center" wrapText="1" readingOrder="2"/>
    </xf>
    <xf numFmtId="0" fontId="8" fillId="0" borderId="0" xfId="0" applyFont="1" applyFill="1" applyBorder="1" applyAlignment="1" applyProtection="1">
      <alignment horizontal="center" vertical="center" readingOrder="2"/>
    </xf>
    <xf numFmtId="0" fontId="2" fillId="0" borderId="0" xfId="0" applyFont="1" applyFill="1" applyBorder="1" applyAlignment="1" applyProtection="1">
      <alignment horizontal="center" vertical="center" readingOrder="2"/>
    </xf>
    <xf numFmtId="0" fontId="9" fillId="0" borderId="0" xfId="0" applyFont="1" applyFill="1" applyBorder="1" applyAlignment="1" applyProtection="1">
      <alignment horizontal="right" vertical="center" wrapText="1" readingOrder="2"/>
    </xf>
    <xf numFmtId="0" fontId="34" fillId="0" borderId="13" xfId="0" applyFont="1" applyBorder="1" applyAlignment="1" applyProtection="1">
      <alignment horizontal="right" vertical="center" wrapText="1" readingOrder="2"/>
    </xf>
    <xf numFmtId="0" fontId="34" fillId="0" borderId="20" xfId="0" applyFont="1" applyBorder="1" applyAlignment="1" applyProtection="1">
      <alignment horizontal="right" vertical="center" wrapText="1" readingOrder="2"/>
    </xf>
    <xf numFmtId="0" fontId="34" fillId="0" borderId="14" xfId="0" applyFont="1" applyBorder="1" applyAlignment="1" applyProtection="1">
      <alignment horizontal="right" vertical="center" wrapText="1" readingOrder="2"/>
    </xf>
    <xf numFmtId="0" fontId="12" fillId="0" borderId="22" xfId="0" applyFont="1" applyBorder="1" applyAlignment="1" applyProtection="1">
      <alignment horizontal="right"/>
    </xf>
    <xf numFmtId="0" fontId="12" fillId="0" borderId="19" xfId="0" applyFont="1" applyBorder="1" applyAlignment="1" applyProtection="1">
      <alignment horizontal="right"/>
    </xf>
    <xf numFmtId="0" fontId="10" fillId="0" borderId="13" xfId="0" applyFont="1" applyBorder="1" applyAlignment="1" applyProtection="1">
      <alignment horizontal="center" vertical="center" wrapText="1" readingOrder="2"/>
    </xf>
    <xf numFmtId="0" fontId="10" fillId="0" borderId="14" xfId="0" applyFont="1" applyBorder="1" applyAlignment="1" applyProtection="1">
      <alignment horizontal="center" vertical="center" wrapText="1" readingOrder="2"/>
    </xf>
    <xf numFmtId="0" fontId="34" fillId="0" borderId="37" xfId="0" applyFont="1" applyBorder="1" applyAlignment="1" applyProtection="1">
      <alignment horizontal="right" vertical="top" wrapText="1" readingOrder="2"/>
    </xf>
    <xf numFmtId="0" fontId="34" fillId="0" borderId="38" xfId="0" applyFont="1" applyBorder="1" applyAlignment="1" applyProtection="1">
      <alignment horizontal="right" vertical="top" wrapText="1" readingOrder="2"/>
    </xf>
    <xf numFmtId="0" fontId="34" fillId="0" borderId="41" xfId="0" applyFont="1" applyBorder="1" applyAlignment="1" applyProtection="1">
      <alignment horizontal="right" vertical="top" wrapText="1" readingOrder="2"/>
    </xf>
    <xf numFmtId="0" fontId="34" fillId="0" borderId="42" xfId="0" applyFont="1" applyBorder="1" applyAlignment="1" applyProtection="1">
      <alignment horizontal="right" vertical="top" wrapText="1" readingOrder="2"/>
    </xf>
    <xf numFmtId="0" fontId="16" fillId="0" borderId="0" xfId="0" applyFont="1" applyFill="1" applyBorder="1" applyAlignment="1" applyProtection="1">
      <alignment horizontal="right" vertical="center" wrapText="1" readingOrder="2"/>
    </xf>
    <xf numFmtId="0" fontId="20" fillId="2" borderId="8" xfId="0" applyFont="1" applyFill="1" applyBorder="1" applyAlignment="1" applyProtection="1">
      <alignment horizontal="center" vertical="center" wrapText="1" readingOrder="2"/>
    </xf>
    <xf numFmtId="0" fontId="10" fillId="0" borderId="1" xfId="0" applyFont="1" applyBorder="1" applyAlignment="1" applyProtection="1">
      <alignment horizontal="right" vertical="center" wrapText="1" readingOrder="2"/>
    </xf>
    <xf numFmtId="0" fontId="10" fillId="0" borderId="20" xfId="0" applyFont="1" applyBorder="1" applyAlignment="1" applyProtection="1">
      <alignment horizontal="center" vertical="center" wrapText="1" readingOrder="2"/>
    </xf>
    <xf numFmtId="0" fontId="34" fillId="0" borderId="13" xfId="0" applyFont="1" applyBorder="1" applyAlignment="1" applyProtection="1">
      <alignment horizontal="center" vertical="center" wrapText="1" readingOrder="2"/>
    </xf>
    <xf numFmtId="0" fontId="34" fillId="0" borderId="20" xfId="0" applyFont="1" applyBorder="1" applyAlignment="1" applyProtection="1">
      <alignment horizontal="center" vertical="center" wrapText="1" readingOrder="2"/>
    </xf>
    <xf numFmtId="0" fontId="34" fillId="0" borderId="14" xfId="0" applyFont="1" applyBorder="1" applyAlignment="1" applyProtection="1">
      <alignment horizontal="center" vertical="center" wrapText="1" readingOrder="2"/>
    </xf>
    <xf numFmtId="0" fontId="34" fillId="0" borderId="37" xfId="0" applyFont="1" applyBorder="1" applyAlignment="1" applyProtection="1">
      <alignment horizontal="right" vertical="center" wrapText="1" readingOrder="2"/>
    </xf>
    <xf numFmtId="0" fontId="34" fillId="0" borderId="38" xfId="0" applyFont="1" applyBorder="1" applyAlignment="1" applyProtection="1">
      <alignment horizontal="right" vertical="center" wrapText="1" readingOrder="2"/>
    </xf>
    <xf numFmtId="0" fontId="34" fillId="0" borderId="39" xfId="0" applyFont="1" applyBorder="1" applyAlignment="1" applyProtection="1">
      <alignment horizontal="right" vertical="center" wrapText="1" readingOrder="2"/>
    </xf>
    <xf numFmtId="0" fontId="34" fillId="0" borderId="40" xfId="0" applyFont="1" applyBorder="1" applyAlignment="1" applyProtection="1">
      <alignment horizontal="right" vertical="center" wrapText="1" readingOrder="2"/>
    </xf>
    <xf numFmtId="0" fontId="34" fillId="0" borderId="41" xfId="0" applyFont="1" applyBorder="1" applyAlignment="1" applyProtection="1">
      <alignment horizontal="right" vertical="center" wrapText="1" readingOrder="2"/>
    </xf>
    <xf numFmtId="0" fontId="34" fillId="0" borderId="42" xfId="0" applyFont="1" applyBorder="1" applyAlignment="1" applyProtection="1">
      <alignment horizontal="right" vertical="center" wrapText="1" readingOrder="2"/>
    </xf>
    <xf numFmtId="0" fontId="34" fillId="0" borderId="1" xfId="0" applyFont="1" applyBorder="1" applyAlignment="1" applyProtection="1">
      <alignment horizontal="right" vertical="center" wrapText="1" readingOrder="2"/>
    </xf>
    <xf numFmtId="0" fontId="10" fillId="0" borderId="1" xfId="0" applyFont="1" applyBorder="1" applyAlignment="1" applyProtection="1">
      <alignment vertical="center" wrapText="1" readingOrder="2"/>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2:J75"/>
  <sheetViews>
    <sheetView rightToLeft="1" tabSelected="1" zoomScale="80" zoomScaleNormal="80" zoomScaleSheetLayoutView="25" workbookViewId="0">
      <selection activeCell="B4" sqref="B4:I4"/>
    </sheetView>
  </sheetViews>
  <sheetFormatPr defaultColWidth="9" defaultRowHeight="15" x14ac:dyDescent="0.2"/>
  <cols>
    <col min="1" max="1" width="2.625" style="5" customWidth="1"/>
    <col min="2" max="2" width="14.25" style="5" customWidth="1"/>
    <col min="3" max="3" width="35.625" style="6" customWidth="1"/>
    <col min="4" max="4" width="10.5" style="6" customWidth="1"/>
    <col min="5" max="5" width="44.5" style="5" customWidth="1"/>
    <col min="6" max="6" width="10" style="5" customWidth="1"/>
    <col min="7" max="7" width="17.375" style="49" customWidth="1"/>
    <col min="8" max="8" width="17" style="49" customWidth="1"/>
    <col min="9" max="9" width="22.625" style="49" customWidth="1"/>
    <col min="10" max="10" width="10.5" style="7" bestFit="1" customWidth="1"/>
    <col min="11" max="16384" width="9" style="5"/>
  </cols>
  <sheetData>
    <row r="2" spans="2:10" s="3" customFormat="1" ht="20.25" x14ac:dyDescent="0.3">
      <c r="B2" s="80" t="s">
        <v>40</v>
      </c>
      <c r="C2" s="80"/>
      <c r="D2" s="80"/>
      <c r="E2" s="80"/>
      <c r="F2" s="80"/>
      <c r="G2" s="80"/>
      <c r="H2" s="80"/>
      <c r="I2" s="80"/>
      <c r="J2" s="2"/>
    </row>
    <row r="4" spans="2:10" s="64" customFormat="1" ht="26.25" customHeight="1" x14ac:dyDescent="0.2">
      <c r="B4" s="81" t="s">
        <v>80</v>
      </c>
      <c r="C4" s="81"/>
      <c r="D4" s="81"/>
      <c r="E4" s="81"/>
      <c r="F4" s="81"/>
      <c r="G4" s="81"/>
      <c r="H4" s="81"/>
      <c r="I4" s="81"/>
      <c r="J4" s="4"/>
    </row>
    <row r="5" spans="2:10" ht="37.5" customHeight="1" thickBot="1" x14ac:dyDescent="0.25">
      <c r="B5" s="101" t="s">
        <v>74</v>
      </c>
      <c r="C5" s="101"/>
      <c r="D5" s="101"/>
      <c r="E5" s="101"/>
      <c r="F5" s="101"/>
      <c r="G5" s="101"/>
      <c r="H5" s="101"/>
      <c r="I5" s="101"/>
      <c r="J5" s="4"/>
    </row>
    <row r="6" spans="2:10" ht="44.25" customHeight="1" x14ac:dyDescent="0.2">
      <c r="B6" s="65" t="s">
        <v>67</v>
      </c>
      <c r="C6" s="102" t="s">
        <v>81</v>
      </c>
      <c r="D6" s="102"/>
      <c r="E6" s="102"/>
      <c r="F6" s="102"/>
      <c r="G6" s="102"/>
      <c r="H6" s="102"/>
      <c r="I6" s="103"/>
      <c r="J6" s="4"/>
    </row>
    <row r="7" spans="2:10" ht="61.5" customHeight="1" x14ac:dyDescent="0.2">
      <c r="B7" s="66" t="s">
        <v>68</v>
      </c>
      <c r="C7" s="104" t="s">
        <v>69</v>
      </c>
      <c r="D7" s="104"/>
      <c r="E7" s="104"/>
      <c r="F7" s="104"/>
      <c r="G7" s="104"/>
      <c r="H7" s="104"/>
      <c r="I7" s="105"/>
      <c r="J7" s="4"/>
    </row>
    <row r="8" spans="2:10" ht="27.75" customHeight="1" x14ac:dyDescent="0.2">
      <c r="B8" s="66" t="s">
        <v>70</v>
      </c>
      <c r="C8" s="106" t="s">
        <v>66</v>
      </c>
      <c r="D8" s="106"/>
      <c r="E8" s="106"/>
      <c r="F8" s="106"/>
      <c r="G8" s="106"/>
      <c r="H8" s="106"/>
      <c r="I8" s="107"/>
      <c r="J8" s="4"/>
    </row>
    <row r="9" spans="2:10" ht="27.75" customHeight="1" x14ac:dyDescent="0.2">
      <c r="B9" s="66" t="s">
        <v>71</v>
      </c>
      <c r="C9" s="108" t="s">
        <v>64</v>
      </c>
      <c r="D9" s="108"/>
      <c r="E9" s="108"/>
      <c r="F9" s="108"/>
      <c r="G9" s="108"/>
      <c r="H9" s="108"/>
      <c r="I9" s="109"/>
      <c r="J9" s="4"/>
    </row>
    <row r="10" spans="2:10" ht="27.75" customHeight="1" x14ac:dyDescent="0.2">
      <c r="B10" s="66" t="s">
        <v>72</v>
      </c>
      <c r="C10" s="108" t="s">
        <v>65</v>
      </c>
      <c r="D10" s="108"/>
      <c r="E10" s="108"/>
      <c r="F10" s="108"/>
      <c r="G10" s="108"/>
      <c r="H10" s="108"/>
      <c r="I10" s="109"/>
      <c r="J10" s="4"/>
    </row>
    <row r="11" spans="2:10" ht="82.5" customHeight="1" thickBot="1" x14ac:dyDescent="0.25">
      <c r="B11" s="67" t="s">
        <v>73</v>
      </c>
      <c r="C11" s="110" t="s">
        <v>75</v>
      </c>
      <c r="D11" s="110"/>
      <c r="E11" s="110"/>
      <c r="F11" s="110"/>
      <c r="G11" s="110"/>
      <c r="H11" s="110"/>
      <c r="I11" s="111"/>
      <c r="J11" s="4"/>
    </row>
    <row r="12" spans="2:10" ht="16.5" thickBot="1" x14ac:dyDescent="0.25">
      <c r="G12" s="69" t="s">
        <v>78</v>
      </c>
      <c r="H12" s="69" t="s">
        <v>76</v>
      </c>
      <c r="I12" s="69" t="s">
        <v>77</v>
      </c>
    </row>
    <row r="13" spans="2:10" ht="111" customHeight="1" x14ac:dyDescent="0.2">
      <c r="B13" s="82" t="s">
        <v>30</v>
      </c>
      <c r="C13" s="95" t="s">
        <v>6</v>
      </c>
      <c r="D13" s="96"/>
      <c r="E13" s="1" t="s">
        <v>5</v>
      </c>
      <c r="F13" s="1" t="s">
        <v>60</v>
      </c>
      <c r="G13" s="50" t="s">
        <v>31</v>
      </c>
      <c r="H13" s="50" t="s">
        <v>57</v>
      </c>
      <c r="I13" s="60" t="s">
        <v>58</v>
      </c>
    </row>
    <row r="14" spans="2:10" ht="129.75" customHeight="1" x14ac:dyDescent="0.2">
      <c r="B14" s="83"/>
      <c r="C14" s="97" t="s">
        <v>56</v>
      </c>
      <c r="D14" s="98"/>
      <c r="E14" s="8" t="s">
        <v>41</v>
      </c>
      <c r="F14" s="9">
        <v>342</v>
      </c>
      <c r="G14" s="9">
        <v>25</v>
      </c>
      <c r="H14" s="71"/>
      <c r="I14" s="76">
        <f>H14*F14</f>
        <v>0</v>
      </c>
    </row>
    <row r="15" spans="2:10" ht="108" customHeight="1" thickBot="1" x14ac:dyDescent="0.25">
      <c r="B15" s="84"/>
      <c r="C15" s="99" t="s">
        <v>10</v>
      </c>
      <c r="D15" s="100"/>
      <c r="E15" s="10" t="s">
        <v>34</v>
      </c>
      <c r="F15" s="11">
        <v>61</v>
      </c>
      <c r="G15" s="11">
        <v>8</v>
      </c>
      <c r="H15" s="71"/>
      <c r="I15" s="76">
        <f>H15*F15</f>
        <v>0</v>
      </c>
    </row>
    <row r="16" spans="2:10" ht="106.5" customHeight="1" x14ac:dyDescent="0.2">
      <c r="B16" s="135" t="s">
        <v>35</v>
      </c>
      <c r="C16" s="85" t="s">
        <v>14</v>
      </c>
      <c r="D16" s="12"/>
      <c r="E16" s="1" t="s">
        <v>7</v>
      </c>
      <c r="F16" s="1" t="s">
        <v>61</v>
      </c>
      <c r="G16" s="50" t="s">
        <v>31</v>
      </c>
      <c r="H16" s="50" t="s">
        <v>32</v>
      </c>
      <c r="I16" s="60" t="s">
        <v>33</v>
      </c>
    </row>
    <row r="17" spans="2:10" ht="33" customHeight="1" x14ac:dyDescent="0.2">
      <c r="B17" s="113"/>
      <c r="C17" s="86"/>
      <c r="D17" s="87" t="s">
        <v>20</v>
      </c>
      <c r="E17" s="8" t="s">
        <v>42</v>
      </c>
      <c r="F17" s="8">
        <v>8</v>
      </c>
      <c r="G17" s="9">
        <v>192</v>
      </c>
      <c r="H17" s="71"/>
      <c r="I17" s="76">
        <f t="shared" ref="I17:I21" si="0">H17*F17</f>
        <v>0</v>
      </c>
    </row>
    <row r="18" spans="2:10" ht="33" customHeight="1" x14ac:dyDescent="0.2">
      <c r="B18" s="113"/>
      <c r="C18" s="86"/>
      <c r="D18" s="93"/>
      <c r="E18" s="13" t="s">
        <v>53</v>
      </c>
      <c r="F18" s="8">
        <v>17</v>
      </c>
      <c r="G18" s="51">
        <v>137</v>
      </c>
      <c r="H18" s="71"/>
      <c r="I18" s="76">
        <f t="shared" si="0"/>
        <v>0</v>
      </c>
    </row>
    <row r="19" spans="2:10" ht="33" customHeight="1" x14ac:dyDescent="0.2">
      <c r="B19" s="113"/>
      <c r="C19" s="86"/>
      <c r="D19" s="94"/>
      <c r="E19" s="8" t="s">
        <v>52</v>
      </c>
      <c r="F19" s="8">
        <v>220</v>
      </c>
      <c r="G19" s="51">
        <v>118</v>
      </c>
      <c r="H19" s="71"/>
      <c r="I19" s="76">
        <f t="shared" si="0"/>
        <v>0</v>
      </c>
    </row>
    <row r="20" spans="2:10" ht="33" customHeight="1" x14ac:dyDescent="0.2">
      <c r="B20" s="113"/>
      <c r="C20" s="86"/>
      <c r="D20" s="15" t="s">
        <v>21</v>
      </c>
      <c r="E20" s="14" t="s">
        <v>55</v>
      </c>
      <c r="F20" s="14">
        <v>96</v>
      </c>
      <c r="G20" s="51">
        <v>54</v>
      </c>
      <c r="H20" s="71"/>
      <c r="I20" s="76">
        <f t="shared" si="0"/>
        <v>0</v>
      </c>
    </row>
    <row r="21" spans="2:10" ht="33" customHeight="1" thickBot="1" x14ac:dyDescent="0.25">
      <c r="B21" s="113"/>
      <c r="C21" s="87"/>
      <c r="D21" s="15" t="s">
        <v>22</v>
      </c>
      <c r="E21" s="16" t="s">
        <v>43</v>
      </c>
      <c r="F21" s="14">
        <v>62</v>
      </c>
      <c r="G21" s="51">
        <v>22</v>
      </c>
      <c r="H21" s="71"/>
      <c r="I21" s="76">
        <f t="shared" si="0"/>
        <v>0</v>
      </c>
    </row>
    <row r="22" spans="2:10" ht="117" x14ac:dyDescent="0.2">
      <c r="B22" s="88" t="s">
        <v>36</v>
      </c>
      <c r="C22" s="1" t="s">
        <v>3</v>
      </c>
      <c r="D22" s="1"/>
      <c r="E22" s="1" t="s">
        <v>4</v>
      </c>
      <c r="F22" s="1" t="s">
        <v>62</v>
      </c>
      <c r="G22" s="50" t="s">
        <v>31</v>
      </c>
      <c r="H22" s="50" t="s">
        <v>32</v>
      </c>
      <c r="I22" s="60" t="s">
        <v>33</v>
      </c>
    </row>
    <row r="23" spans="2:10" ht="26.25" customHeight="1" x14ac:dyDescent="0.2">
      <c r="B23" s="89"/>
      <c r="C23" s="17" t="s">
        <v>2</v>
      </c>
      <c r="D23" s="18"/>
      <c r="E23" s="19" t="s">
        <v>8</v>
      </c>
      <c r="F23" s="19">
        <v>30</v>
      </c>
      <c r="G23" s="52">
        <v>6</v>
      </c>
      <c r="H23" s="71"/>
      <c r="I23" s="76">
        <f t="shared" ref="I23:I27" si="1">H23*F23</f>
        <v>0</v>
      </c>
    </row>
    <row r="24" spans="2:10" ht="26.25" customHeight="1" x14ac:dyDescent="0.2">
      <c r="B24" s="90"/>
      <c r="C24" s="17" t="s">
        <v>2</v>
      </c>
      <c r="D24" s="17"/>
      <c r="E24" s="8" t="s">
        <v>44</v>
      </c>
      <c r="F24" s="8">
        <v>30</v>
      </c>
      <c r="G24" s="9">
        <v>9</v>
      </c>
      <c r="H24" s="71"/>
      <c r="I24" s="76">
        <f t="shared" si="1"/>
        <v>0</v>
      </c>
    </row>
    <row r="25" spans="2:10" ht="26.25" customHeight="1" x14ac:dyDescent="0.2">
      <c r="B25" s="90"/>
      <c r="C25" s="17" t="s">
        <v>2</v>
      </c>
      <c r="D25" s="17"/>
      <c r="E25" s="8" t="s">
        <v>45</v>
      </c>
      <c r="F25" s="8">
        <v>10</v>
      </c>
      <c r="G25" s="9">
        <v>13</v>
      </c>
      <c r="H25" s="71"/>
      <c r="I25" s="76">
        <f t="shared" si="1"/>
        <v>0</v>
      </c>
    </row>
    <row r="26" spans="2:10" ht="26.25" customHeight="1" x14ac:dyDescent="0.2">
      <c r="B26" s="91"/>
      <c r="C26" s="72" t="s">
        <v>2</v>
      </c>
      <c r="D26" s="72"/>
      <c r="E26" s="14" t="s">
        <v>0</v>
      </c>
      <c r="F26" s="14">
        <v>4</v>
      </c>
      <c r="G26" s="51">
        <v>21</v>
      </c>
      <c r="H26" s="71"/>
      <c r="I26" s="76">
        <f t="shared" si="1"/>
        <v>0</v>
      </c>
    </row>
    <row r="27" spans="2:10" ht="26.25" customHeight="1" thickBot="1" x14ac:dyDescent="0.25">
      <c r="B27" s="92"/>
      <c r="C27" s="20" t="s">
        <v>2</v>
      </c>
      <c r="D27" s="20"/>
      <c r="E27" s="21" t="s">
        <v>1</v>
      </c>
      <c r="F27" s="21">
        <v>5</v>
      </c>
      <c r="G27" s="53">
        <v>40</v>
      </c>
      <c r="H27" s="71"/>
      <c r="I27" s="76">
        <f t="shared" si="1"/>
        <v>0</v>
      </c>
    </row>
    <row r="28" spans="2:10" ht="106.5" customHeight="1" x14ac:dyDescent="0.2">
      <c r="B28" s="113" t="s">
        <v>37</v>
      </c>
      <c r="C28" s="73" t="s">
        <v>3</v>
      </c>
      <c r="D28" s="73"/>
      <c r="E28" s="73" t="s">
        <v>5</v>
      </c>
      <c r="F28" s="73" t="s">
        <v>63</v>
      </c>
      <c r="G28" s="74" t="s">
        <v>31</v>
      </c>
      <c r="H28" s="74" t="s">
        <v>38</v>
      </c>
      <c r="I28" s="75" t="s">
        <v>33</v>
      </c>
    </row>
    <row r="29" spans="2:10" ht="69" customHeight="1" x14ac:dyDescent="0.2">
      <c r="B29" s="113"/>
      <c r="C29" s="17" t="s">
        <v>46</v>
      </c>
      <c r="D29" s="17"/>
      <c r="E29" s="47" t="s">
        <v>47</v>
      </c>
      <c r="F29" s="9">
        <v>10</v>
      </c>
      <c r="G29" s="51">
        <f>149/1.17</f>
        <v>127.35042735042735</v>
      </c>
      <c r="H29" s="71"/>
      <c r="I29" s="76">
        <f t="shared" ref="I29:I32" si="2">H29*F29</f>
        <v>0</v>
      </c>
    </row>
    <row r="30" spans="2:10" ht="63.75" customHeight="1" x14ac:dyDescent="0.2">
      <c r="B30" s="113"/>
      <c r="C30" s="17" t="s">
        <v>46</v>
      </c>
      <c r="D30" s="17"/>
      <c r="E30" s="47" t="s">
        <v>48</v>
      </c>
      <c r="F30" s="8">
        <v>5</v>
      </c>
      <c r="G30" s="51">
        <f>169/1.17</f>
        <v>144.44444444444446</v>
      </c>
      <c r="H30" s="71"/>
      <c r="I30" s="76">
        <f t="shared" si="2"/>
        <v>0</v>
      </c>
      <c r="J30" s="23"/>
    </row>
    <row r="31" spans="2:10" ht="57.75" customHeight="1" x14ac:dyDescent="0.2">
      <c r="B31" s="113"/>
      <c r="C31" s="17" t="s">
        <v>46</v>
      </c>
      <c r="D31" s="17"/>
      <c r="E31" s="47" t="s">
        <v>49</v>
      </c>
      <c r="F31" s="8">
        <v>15</v>
      </c>
      <c r="G31" s="51">
        <f>259/1.17</f>
        <v>221.36752136752139</v>
      </c>
      <c r="H31" s="71"/>
      <c r="I31" s="76">
        <f t="shared" si="2"/>
        <v>0</v>
      </c>
      <c r="J31" s="23"/>
    </row>
    <row r="32" spans="2:10" ht="23.25" customHeight="1" thickBot="1" x14ac:dyDescent="0.25">
      <c r="B32" s="114"/>
      <c r="C32" s="17" t="s">
        <v>59</v>
      </c>
      <c r="D32" s="20"/>
      <c r="E32" s="22" t="s">
        <v>9</v>
      </c>
      <c r="F32" s="9">
        <v>10</v>
      </c>
      <c r="G32" s="51">
        <f>99/1.17</f>
        <v>84.615384615384627</v>
      </c>
      <c r="H32" s="71"/>
      <c r="I32" s="76">
        <f t="shared" si="2"/>
        <v>0</v>
      </c>
    </row>
    <row r="33" spans="2:10" ht="34.5" customHeight="1" thickBot="1" x14ac:dyDescent="0.25">
      <c r="B33" s="115"/>
      <c r="C33" s="116"/>
      <c r="D33" s="24"/>
      <c r="E33" s="117" t="s">
        <v>11</v>
      </c>
      <c r="F33" s="118"/>
      <c r="G33" s="118"/>
      <c r="H33" s="118"/>
      <c r="I33" s="77">
        <f>SUM(I14:I32)</f>
        <v>0</v>
      </c>
    </row>
    <row r="34" spans="2:10" ht="18.75" customHeight="1" x14ac:dyDescent="0.2">
      <c r="B34" s="25"/>
      <c r="C34" s="25"/>
      <c r="D34" s="25"/>
      <c r="E34" s="25"/>
      <c r="F34" s="25"/>
      <c r="G34" s="54"/>
      <c r="H34" s="54"/>
      <c r="I34" s="26"/>
    </row>
    <row r="35" spans="2:10" ht="24.75" customHeight="1" x14ac:dyDescent="0.2">
      <c r="B35" s="27" t="s">
        <v>13</v>
      </c>
      <c r="C35" s="119" t="s">
        <v>12</v>
      </c>
      <c r="D35" s="119"/>
      <c r="E35" s="119"/>
      <c r="F35" s="28"/>
      <c r="G35" s="55"/>
      <c r="H35" s="55"/>
      <c r="I35" s="55"/>
    </row>
    <row r="36" spans="2:10" ht="26.25" customHeight="1" x14ac:dyDescent="0.2">
      <c r="B36" s="29"/>
      <c r="C36" s="122"/>
      <c r="D36" s="122"/>
      <c r="E36" s="122"/>
      <c r="F36" s="28"/>
      <c r="G36" s="55"/>
      <c r="H36" s="55"/>
      <c r="I36" s="55"/>
    </row>
    <row r="37" spans="2:10" ht="56.25" customHeight="1" x14ac:dyDescent="0.2">
      <c r="B37" s="30" t="s">
        <v>28</v>
      </c>
      <c r="C37" s="29"/>
      <c r="D37" s="29"/>
      <c r="E37" s="29"/>
      <c r="F37" s="28"/>
      <c r="G37" s="55"/>
      <c r="H37" s="55"/>
      <c r="I37" s="55"/>
      <c r="J37" s="31"/>
    </row>
    <row r="38" spans="2:10" ht="27" customHeight="1" x14ac:dyDescent="0.2">
      <c r="B38" s="30" t="s">
        <v>29</v>
      </c>
      <c r="C38" s="32"/>
      <c r="D38" s="32"/>
      <c r="E38" s="32"/>
      <c r="F38" s="28"/>
      <c r="G38" s="55"/>
      <c r="H38" s="55"/>
      <c r="I38" s="55"/>
    </row>
    <row r="40" spans="2:10" s="35" customFormat="1" x14ac:dyDescent="0.2">
      <c r="B40" s="33"/>
      <c r="C40" s="33"/>
      <c r="D40" s="33"/>
      <c r="E40" s="33"/>
      <c r="F40" s="33"/>
      <c r="G40" s="56"/>
      <c r="H40" s="56"/>
      <c r="I40" s="56"/>
      <c r="J40" s="34"/>
    </row>
    <row r="41" spans="2:10" ht="20.25" x14ac:dyDescent="0.2">
      <c r="B41" s="120" t="s">
        <v>54</v>
      </c>
      <c r="C41" s="121"/>
      <c r="D41" s="121"/>
      <c r="E41" s="121"/>
      <c r="F41" s="121"/>
      <c r="G41" s="121"/>
      <c r="H41" s="121"/>
      <c r="I41" s="121"/>
      <c r="J41" s="36"/>
    </row>
    <row r="42" spans="2:10" s="37" customFormat="1" ht="26.25" x14ac:dyDescent="0.2">
      <c r="B42" s="112" t="s">
        <v>23</v>
      </c>
      <c r="C42" s="112"/>
      <c r="D42" s="112"/>
      <c r="E42" s="112"/>
      <c r="F42" s="112"/>
      <c r="G42" s="112"/>
      <c r="H42" s="112"/>
      <c r="I42" s="57"/>
      <c r="J42" s="31"/>
    </row>
    <row r="43" spans="2:10" s="37" customFormat="1" x14ac:dyDescent="0.2">
      <c r="B43" s="38"/>
      <c r="C43" s="38"/>
      <c r="D43" s="38"/>
      <c r="E43" s="38"/>
      <c r="F43" s="38"/>
      <c r="G43" s="57"/>
      <c r="H43" s="57"/>
      <c r="I43" s="57"/>
      <c r="J43" s="31"/>
    </row>
    <row r="44" spans="2:10" s="37" customFormat="1" x14ac:dyDescent="0.2">
      <c r="B44" s="38"/>
      <c r="C44" s="38"/>
      <c r="D44" s="38"/>
      <c r="E44" s="38"/>
      <c r="F44" s="38"/>
      <c r="G44" s="58"/>
      <c r="H44" s="57"/>
      <c r="I44" s="58"/>
      <c r="J44" s="31"/>
    </row>
    <row r="45" spans="2:10" s="37" customFormat="1" ht="26.25" x14ac:dyDescent="0.4">
      <c r="B45" s="126" t="s">
        <v>3</v>
      </c>
      <c r="C45" s="127"/>
      <c r="D45" s="39"/>
      <c r="E45" s="40" t="s">
        <v>24</v>
      </c>
      <c r="G45" s="58"/>
      <c r="H45" s="57"/>
      <c r="I45" s="58"/>
      <c r="J45" s="31"/>
    </row>
    <row r="46" spans="2:10" s="41" customFormat="1" ht="45.75" customHeight="1" x14ac:dyDescent="0.2">
      <c r="B46" s="136" t="s">
        <v>50</v>
      </c>
      <c r="C46" s="136"/>
      <c r="D46" s="68"/>
      <c r="E46" s="48">
        <f>5/1.17</f>
        <v>4.2735042735042734</v>
      </c>
      <c r="G46" s="59"/>
      <c r="H46" s="59"/>
      <c r="I46" s="59"/>
      <c r="J46" s="42"/>
    </row>
    <row r="47" spans="2:10" s="41" customFormat="1" ht="18.75" customHeight="1" x14ac:dyDescent="0.2">
      <c r="B47" s="141" t="s">
        <v>79</v>
      </c>
      <c r="C47" s="142"/>
      <c r="D47" s="138"/>
      <c r="E47" s="123">
        <v>200</v>
      </c>
      <c r="G47" s="59"/>
      <c r="H47" s="59"/>
      <c r="I47" s="59"/>
      <c r="J47" s="42"/>
    </row>
    <row r="48" spans="2:10" s="41" customFormat="1" ht="18.75" customHeight="1" x14ac:dyDescent="0.2">
      <c r="B48" s="143"/>
      <c r="C48" s="144"/>
      <c r="D48" s="139"/>
      <c r="E48" s="124"/>
      <c r="G48" s="70"/>
      <c r="H48" s="59"/>
      <c r="I48" s="59"/>
      <c r="J48" s="42"/>
    </row>
    <row r="49" spans="2:10" s="41" customFormat="1" ht="40.5" customHeight="1" x14ac:dyDescent="0.2">
      <c r="B49" s="145"/>
      <c r="C49" s="146"/>
      <c r="D49" s="140"/>
      <c r="E49" s="125"/>
      <c r="G49" s="59"/>
      <c r="H49" s="59"/>
      <c r="I49" s="59"/>
      <c r="J49" s="42"/>
    </row>
    <row r="50" spans="2:10" s="41" customFormat="1" ht="15" customHeight="1" x14ac:dyDescent="0.2">
      <c r="B50" s="147" t="s">
        <v>51</v>
      </c>
      <c r="C50" s="147"/>
      <c r="D50" s="138"/>
      <c r="E50" s="123">
        <v>80</v>
      </c>
      <c r="G50" s="59"/>
      <c r="H50" s="59"/>
      <c r="I50" s="59"/>
      <c r="J50" s="42"/>
    </row>
    <row r="51" spans="2:10" s="41" customFormat="1" ht="15" customHeight="1" x14ac:dyDescent="0.2">
      <c r="B51" s="147"/>
      <c r="C51" s="147"/>
      <c r="D51" s="140"/>
      <c r="E51" s="125"/>
      <c r="G51" s="59"/>
      <c r="H51" s="59"/>
      <c r="I51" s="59"/>
      <c r="J51" s="42"/>
    </row>
    <row r="52" spans="2:10" s="41" customFormat="1" ht="27.75" customHeight="1" x14ac:dyDescent="0.2">
      <c r="B52" s="130" t="s">
        <v>82</v>
      </c>
      <c r="C52" s="131"/>
      <c r="D52" s="128"/>
      <c r="E52" s="136" t="s">
        <v>25</v>
      </c>
      <c r="G52" s="59"/>
      <c r="H52" s="59"/>
      <c r="I52" s="59"/>
      <c r="J52" s="42"/>
    </row>
    <row r="53" spans="2:10" s="41" customFormat="1" ht="147" customHeight="1" x14ac:dyDescent="0.2">
      <c r="B53" s="132"/>
      <c r="C53" s="133"/>
      <c r="D53" s="129"/>
      <c r="E53" s="136"/>
      <c r="G53" s="59"/>
      <c r="H53" s="59"/>
      <c r="I53" s="59"/>
      <c r="J53" s="42"/>
    </row>
    <row r="54" spans="2:10" s="41" customFormat="1" ht="60.75" customHeight="1" x14ac:dyDescent="0.2">
      <c r="B54" s="136" t="s">
        <v>26</v>
      </c>
      <c r="C54" s="136"/>
      <c r="D54" s="128"/>
      <c r="E54" s="148" t="s">
        <v>16</v>
      </c>
      <c r="G54" s="59"/>
      <c r="H54" s="59"/>
      <c r="I54" s="59"/>
      <c r="J54" s="42"/>
    </row>
    <row r="55" spans="2:10" s="41" customFormat="1" ht="131.25" customHeight="1" x14ac:dyDescent="0.2">
      <c r="B55" s="136" t="s">
        <v>27</v>
      </c>
      <c r="C55" s="136"/>
      <c r="D55" s="137"/>
      <c r="E55" s="148"/>
      <c r="G55" s="59"/>
      <c r="H55" s="59"/>
      <c r="I55" s="59"/>
      <c r="J55" s="42"/>
    </row>
    <row r="56" spans="2:10" s="41" customFormat="1" ht="48" customHeight="1" x14ac:dyDescent="0.2">
      <c r="B56" s="136" t="s">
        <v>15</v>
      </c>
      <c r="C56" s="136"/>
      <c r="D56" s="129"/>
      <c r="E56" s="148"/>
      <c r="G56" s="59"/>
      <c r="H56" s="59"/>
      <c r="I56" s="59"/>
      <c r="J56" s="42"/>
    </row>
    <row r="57" spans="2:10" s="41" customFormat="1" ht="109.5" customHeight="1" x14ac:dyDescent="0.2">
      <c r="B57" s="136" t="s">
        <v>17</v>
      </c>
      <c r="C57" s="136"/>
      <c r="D57" s="68"/>
      <c r="E57" s="78" t="s">
        <v>83</v>
      </c>
      <c r="G57" s="59"/>
      <c r="H57" s="59"/>
      <c r="I57" s="59"/>
      <c r="J57" s="42"/>
    </row>
    <row r="58" spans="2:10" s="41" customFormat="1" ht="30" customHeight="1" x14ac:dyDescent="0.2">
      <c r="B58" s="136" t="s">
        <v>18</v>
      </c>
      <c r="C58" s="136"/>
      <c r="D58" s="68"/>
      <c r="E58" s="78" t="s">
        <v>16</v>
      </c>
      <c r="G58" s="59"/>
      <c r="H58" s="59"/>
      <c r="I58" s="59"/>
      <c r="J58" s="42"/>
    </row>
    <row r="59" spans="2:10" s="41" customFormat="1" ht="330" customHeight="1" x14ac:dyDescent="0.2">
      <c r="B59" s="136" t="s">
        <v>19</v>
      </c>
      <c r="C59" s="136"/>
      <c r="D59" s="68"/>
      <c r="E59" s="79" t="s">
        <v>84</v>
      </c>
      <c r="G59" s="59"/>
      <c r="H59" s="59"/>
      <c r="I59" s="59"/>
      <c r="J59" s="42"/>
    </row>
    <row r="60" spans="2:10" s="41" customFormat="1" ht="43.5" customHeight="1" x14ac:dyDescent="0.2">
      <c r="B60" s="43" t="s">
        <v>13</v>
      </c>
      <c r="C60" s="134" t="s">
        <v>12</v>
      </c>
      <c r="D60" s="134"/>
      <c r="E60" s="134"/>
      <c r="G60" s="59"/>
      <c r="H60" s="59"/>
      <c r="I60" s="59"/>
      <c r="J60" s="42"/>
    </row>
    <row r="61" spans="2:10" x14ac:dyDescent="0.2">
      <c r="E61" s="6"/>
    </row>
    <row r="62" spans="2:10" ht="46.5" customHeight="1" x14ac:dyDescent="0.2">
      <c r="B62" s="30" t="s">
        <v>28</v>
      </c>
      <c r="C62" s="30"/>
      <c r="D62" s="44"/>
      <c r="E62" s="44"/>
    </row>
    <row r="63" spans="2:10" ht="23.25" x14ac:dyDescent="0.35">
      <c r="B63" s="30" t="s">
        <v>39</v>
      </c>
      <c r="C63" s="5"/>
      <c r="D63" s="45"/>
      <c r="E63" s="46"/>
    </row>
    <row r="65" spans="2:4" x14ac:dyDescent="0.2">
      <c r="C65" s="5"/>
      <c r="D65" s="5"/>
    </row>
    <row r="69" spans="2:4" ht="18.75" x14ac:dyDescent="0.2">
      <c r="B69" s="61"/>
      <c r="C69" s="62"/>
    </row>
    <row r="70" spans="2:4" ht="18.75" x14ac:dyDescent="0.2">
      <c r="B70" s="62"/>
      <c r="C70" s="62"/>
    </row>
    <row r="71" spans="2:4" ht="18.75" x14ac:dyDescent="0.2">
      <c r="B71" s="62"/>
      <c r="C71" s="63"/>
    </row>
    <row r="72" spans="2:4" ht="18.75" x14ac:dyDescent="0.2">
      <c r="B72" s="62"/>
      <c r="C72" s="62"/>
    </row>
    <row r="73" spans="2:4" ht="18.75" x14ac:dyDescent="0.2">
      <c r="B73" s="62"/>
      <c r="C73" s="62"/>
    </row>
    <row r="74" spans="2:4" ht="18.75" x14ac:dyDescent="0.2">
      <c r="B74" s="62"/>
      <c r="C74" s="62"/>
    </row>
    <row r="75" spans="2:4" ht="18.75" x14ac:dyDescent="0.2">
      <c r="B75" s="62"/>
      <c r="C75"/>
    </row>
  </sheetData>
  <sheetProtection algorithmName="SHA-512" hashValue="5rTvKGk2+v0noxKvWcH4NlltIhRV590VJ6wDJH7KN92+G5kNoL5xTMxbAP1uESjbw9Kf83fUw88ZD82evlJYuA==" saltValue="KJkZ7Ca1azexbcSqsAuiBQ==" spinCount="100000" sheet="1" objects="1" scenarios="1"/>
  <mergeCells count="44">
    <mergeCell ref="C60:E60"/>
    <mergeCell ref="B16:B21"/>
    <mergeCell ref="B58:C58"/>
    <mergeCell ref="B59:C59"/>
    <mergeCell ref="D54:D56"/>
    <mergeCell ref="D47:D49"/>
    <mergeCell ref="D50:D51"/>
    <mergeCell ref="B46:C46"/>
    <mergeCell ref="B47:C49"/>
    <mergeCell ref="B50:C51"/>
    <mergeCell ref="E52:E53"/>
    <mergeCell ref="E54:E56"/>
    <mergeCell ref="B54:C54"/>
    <mergeCell ref="B55:C55"/>
    <mergeCell ref="B56:C56"/>
    <mergeCell ref="B57:C57"/>
    <mergeCell ref="E47:E49"/>
    <mergeCell ref="B45:C45"/>
    <mergeCell ref="E50:E51"/>
    <mergeCell ref="D52:D53"/>
    <mergeCell ref="B52:C53"/>
    <mergeCell ref="B42:H42"/>
    <mergeCell ref="B28:B32"/>
    <mergeCell ref="B33:C33"/>
    <mergeCell ref="E33:H33"/>
    <mergeCell ref="C35:E35"/>
    <mergeCell ref="B41:I41"/>
    <mergeCell ref="C36:E36"/>
    <mergeCell ref="B2:I2"/>
    <mergeCell ref="B4:I4"/>
    <mergeCell ref="B13:B15"/>
    <mergeCell ref="C16:C21"/>
    <mergeCell ref="B22:B27"/>
    <mergeCell ref="D17:D19"/>
    <mergeCell ref="C13:D13"/>
    <mergeCell ref="C14:D14"/>
    <mergeCell ref="C15:D15"/>
    <mergeCell ref="B5:I5"/>
    <mergeCell ref="C6:I6"/>
    <mergeCell ref="C7:I7"/>
    <mergeCell ref="C8:I8"/>
    <mergeCell ref="C9:I9"/>
    <mergeCell ref="C10:I10"/>
    <mergeCell ref="C11:I11"/>
  </mergeCells>
  <dataValidations count="16">
    <dataValidation type="decimal" allowBlank="1" showInputMessage="1" showErrorMessage="1" errorTitle="מחיר שגוי" error="יש להקליד מחיר שאינו עולה על המחיר המקסימאלי- 8" sqref="H15" xr:uid="{00000000-0002-0000-0000-000000000000}">
      <formula1>0</formula1>
      <formula2>8</formula2>
    </dataValidation>
    <dataValidation type="decimal" allowBlank="1" showInputMessage="1" showErrorMessage="1" errorTitle="מחיר שגוי" error="יש להקליד מחיר שאינו עולה על המחיר המקסימאלי- 25" sqref="H14" xr:uid="{00000000-0002-0000-0000-000001000000}">
      <formula1>0</formula1>
      <formula2>25</formula2>
    </dataValidation>
    <dataValidation type="decimal" allowBlank="1" showInputMessage="1" showErrorMessage="1" errorTitle="מחיר שגוי" error="יש להקליד מחיר שאינו עולה על המחיר המקסימאלי- 192" sqref="H17" xr:uid="{00000000-0002-0000-0000-000002000000}">
      <formula1>0</formula1>
      <formula2>192</formula2>
    </dataValidation>
    <dataValidation type="decimal" allowBlank="1" showInputMessage="1" showErrorMessage="1" errorTitle="מחיר שגוי" error="יש להקליד מחיר שאינו עולה על המחיר המקסימאלי- 137" sqref="H18" xr:uid="{00000000-0002-0000-0000-000003000000}">
      <formula1>0</formula1>
      <formula2>137</formula2>
    </dataValidation>
    <dataValidation type="decimal" allowBlank="1" showInputMessage="1" showErrorMessage="1" errorTitle="מחיר שגוי" error="יש להקליד מחיר שאינו עולה על המחיר המקסימאלי- 118" sqref="H19" xr:uid="{00000000-0002-0000-0000-000004000000}">
      <formula1>0</formula1>
      <formula2>118</formula2>
    </dataValidation>
    <dataValidation type="decimal" allowBlank="1" showInputMessage="1" showErrorMessage="1" errorTitle="מחיר שגוי" error="יש להקליד מחיר שאינו עולה על המחיר המקסימאלי- 54" sqref="H20" xr:uid="{00000000-0002-0000-0000-000005000000}">
      <formula1>0</formula1>
      <formula2>54</formula2>
    </dataValidation>
    <dataValidation type="decimal" allowBlank="1" showInputMessage="1" showErrorMessage="1" errorTitle="מחיר שגוי" error="יש להקליד מחיר שאינו עולה על המחיר המקסימאלי- 22" sqref="H21" xr:uid="{00000000-0002-0000-0000-000006000000}">
      <formula1>0</formula1>
      <formula2>22</formula2>
    </dataValidation>
    <dataValidation type="decimal" allowBlank="1" showInputMessage="1" showErrorMessage="1" errorTitle="מחיר שגוי" error="יש להקליד מחיר שאינו עולה על המחיר המקסימאלי- 6" sqref="H23" xr:uid="{00000000-0002-0000-0000-000007000000}">
      <formula1>0</formula1>
      <formula2>6</formula2>
    </dataValidation>
    <dataValidation type="decimal" allowBlank="1" showInputMessage="1" showErrorMessage="1" errorTitle="מחיר שגוי" error="יש להקליד מחיר שאינו עולה על המחיר המקסימאלי- 9" sqref="H24" xr:uid="{00000000-0002-0000-0000-000008000000}">
      <formula1>0</formula1>
      <formula2>9</formula2>
    </dataValidation>
    <dataValidation type="decimal" allowBlank="1" showInputMessage="1" showErrorMessage="1" errorTitle="מחיר שגוי" error="יש להקליד מחיר שאינו עולה על המחיר המקסימאלי- 13" sqref="H25" xr:uid="{00000000-0002-0000-0000-000009000000}">
      <formula1>0</formula1>
      <formula2>13</formula2>
    </dataValidation>
    <dataValidation type="decimal" allowBlank="1" showInputMessage="1" showErrorMessage="1" errorTitle="מחיר שגוי" error="יש להקליד מחיר שאינו עולה על המחיר המקסימאלי- 21" sqref="H26" xr:uid="{00000000-0002-0000-0000-00000A000000}">
      <formula1>0</formula1>
      <formula2>21</formula2>
    </dataValidation>
    <dataValidation type="decimal" allowBlank="1" showInputMessage="1" showErrorMessage="1" errorTitle="מחיר שגוי" error="יש להקליד מחיר שאינו עולה על המחיר המקסימאלי- 40" sqref="H27" xr:uid="{00000000-0002-0000-0000-00000B000000}">
      <formula1>0</formula1>
      <formula2>40</formula2>
    </dataValidation>
    <dataValidation type="decimal" allowBlank="1" showInputMessage="1" showErrorMessage="1" errorTitle="מחיר שגוי" error="יש להקליד מחיר שאינו עולה על המחיר המקסימאלי- 127" sqref="H29" xr:uid="{00000000-0002-0000-0000-00000C000000}">
      <formula1>0</formula1>
      <formula2>127</formula2>
    </dataValidation>
    <dataValidation type="decimal" allowBlank="1" showInputMessage="1" showErrorMessage="1" errorTitle="מחיר שגוי" error="יש להקליד מחיר שאינו עולה על המחיר המקסימאלי- 144" sqref="H30" xr:uid="{00000000-0002-0000-0000-00000D000000}">
      <formula1>0</formula1>
      <formula2>144</formula2>
    </dataValidation>
    <dataValidation type="decimal" allowBlank="1" showInputMessage="1" showErrorMessage="1" errorTitle="מחיר שגוי" error="יש להקליד מחיר שאינו עולה על המחיר המקסימאלי- 221" sqref="H31" xr:uid="{00000000-0002-0000-0000-00000E000000}">
      <formula1>0</formula1>
      <formula2>221</formula2>
    </dataValidation>
    <dataValidation type="decimal" allowBlank="1" showInputMessage="1" showErrorMessage="1" errorTitle="מחיר שגוי" error="יש להקליד מחיר שאינו עולה על המחיר המקסימאלי- 85" sqref="H32" xr:uid="{00000000-0002-0000-0000-00000F000000}">
      <formula1>0</formula1>
      <formula2>85</formula2>
    </dataValidation>
  </dataValidations>
  <pageMargins left="0.70866141732283472" right="0.31496062992125984" top="0.74803149606299213" bottom="0.74803149606299213" header="0.31496062992125984" footer="0.31496062992125984"/>
  <pageSetup paperSize="9" scale="42" fitToHeight="0" orientation="portrait" r:id="rId1"/>
  <headerFooter>
    <oddFooter>&amp;L
&amp;Cעמוד &amp;P</oddFooter>
  </headerFooter>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d5ea2d81-b243-4806-8b93-2475ba1f09c8">מכרז בהכנה</status>
    <Discussion xmlns="d5ea2d81-b243-4806-8b93-2475ba1f09c8" xsi:nil="true"/>
    <TENDER_CATEGORY xmlns="d5ea2d81-b243-4806-8b93-2475ba1f09c8">מכרז</TENDER_CATEGORY>
    <Old_number xmlns="d5ea2d81-b243-4806-8b93-2475ba1f09c8" xsi:nil="true"/>
    <DeletedTEXT xmlns="d5ea2d81-b243-4806-8b93-2475ba1f09c8">לא נמחק</DeletedTEXT>
    <REQUESTER xmlns="d5ea2d81-b243-4806-8b93-2475ba1f09c8" xsi:nil="true"/>
    <CODE xmlns="d5ea2d81-b243-4806-8b93-2475ba1f09c8">1018</CODE>
    <COMMITTEE1 xmlns="d5ea2d81-b243-4806-8b93-2475ba1f09c8">ועדת המכרזים העליונה</COMMITTEE1>
    <note xmlns="d5ea2d81-b243-4806-8b93-2475ba1f09c8">מסמכי מכרז + הצעת מחיר + מפרט נשלחו לרוני ולגורמים המקצועיים להשלמת הטיפול בהם (1.12). יובאו לאישור בועדה 14.12. </note>
    <START_DATE xmlns="d5ea2d81-b243-4806-8b93-2475ba1f09c8">2015-06-28T21:06:00+00:00</START_DATE>
    <AutoComplete xmlns="8d96d94c-34b9-49dc-9e8f-834c709cf19a" xsi:nil="true"/>
    <PART_NUMBER xmlns="d5ea2d81-b243-4806-8b93-2475ba1f09c8">126</PART_NUMBER>
    <TENDER_TYPE xmlns="d5ea2d81-b243-4806-8b93-2475ba1f09c8">מכרז פומבי</TENDER_TYPE>
    <COMMITTEE2 xmlns="d5ea2d81-b243-4806-8b93-2475ba1f09c8" xsi:nil="true"/>
    <UNIT_HEAD xmlns="d5ea2d81-b243-4806-8b93-2475ba1f09c8">בורשטיין יגאל</UNIT_HEAD>
    <rakaz_userid xmlns="d5ea2d81-b243-4806-8b93-2475ba1f09c8">
      <UserInfo>
        <DisplayName>Lena Bohrer</DisplayName>
        <AccountId>40</AccountId>
        <AccountType/>
      </UserInfo>
    </rakaz_userid>
    <TaxCatchAll xmlns="d5ea2d81-b243-4806-8b93-2475ba1f09c8">
      <Value>73</Value>
    </TaxCatchAll>
    <Referents xmlns="d5ea2d81-b243-4806-8b93-2475ba1f09c8">
      <UserInfo>
        <DisplayName>Kineret Pereg</DisplayName>
        <AccountId>43</AccountId>
        <AccountType/>
      </UserInfo>
      <UserInfo>
        <DisplayName>Ronny Amir Arazy</DisplayName>
        <AccountId>49</AccountId>
        <AccountType/>
      </UserInfo>
    </Referents>
    <TENDER_PTOR xmlns="d5ea2d81-b243-4806-8b93-2475ba1f09c8" xsi:nil="true"/>
    <connect_to xmlns="d5ea2d81-b243-4806-8b93-2475ba1f09c8" xsi:nil="true"/>
    <YEAR xmlns="d5ea2d81-b243-4806-8b93-2475ba1f09c8">2015</YEAR>
    <DocLinksHtml xmlns="d5ea2d81-b243-4806-8b93-2475ba1f09c8" xsi:nil="true"/>
    <a24e71d063e948c895d2e7b7a2605657 xmlns="d5ea2d81-b243-4806-8b93-2475ba1f09c8">
      <Terms xmlns="http://schemas.microsoft.com/office/infopath/2007/PartnerControls">
        <TermInfo xmlns="http://schemas.microsoft.com/office/infopath/2007/PartnerControls">
          <TermName xmlns="http://schemas.microsoft.com/office/infopath/2007/PartnerControls">מסמכי הכנה</TermName>
          <TermId xmlns="http://schemas.microsoft.com/office/infopath/2007/PartnerControls">34de2e10-481e-4fdc-8ebb-ddd249d97b6a</TermId>
        </TermInfo>
      </Terms>
    </a24e71d063e948c895d2e7b7a2605657>
    <ActiveTEXT xmlns="d5ea2d81-b243-4806-8b93-2475ba1f09c8">פעיל</ActiveTEXT>
    <SAIF xmlns="d5ea2d81-b243-4806-8b93-2475ba1f09c8" xsi:nil="true"/>
    <PublishedOnSite xmlns="d5ea2d81-b243-4806-8b93-2475ba1f09c8" xsi:nil="true"/>
    <TENDER_NUMBER xmlns="d5ea2d81-b243-4806-8b93-2475ba1f09c8">126/2015</TENDER_NUMBER>
    <TENDER_NAME xmlns="d5ea2d81-b243-4806-8b93-2475ba1f09c8">רכישת שירותי רט"ן ואספקת מכשירים סלולאריים </TENDER_NAME>
    <UNIT xmlns="d5ea2d81-b243-4806-8b93-2475ba1f09c8">אגף מערכות מידע</UNIT>
  </documentManagement>
</p:properties>
</file>

<file path=customXml/item2.xml><?xml version="1.0" encoding="utf-8"?>
<ct:contentTypeSchema xmlns:ct="http://schemas.microsoft.com/office/2006/metadata/contentType" xmlns:ma="http://schemas.microsoft.com/office/2006/metadata/properties/metaAttributes" ct:_="" ma:_="" ma:contentTypeName="DocTender" ma:contentTypeID="0x010100C7A04CA49BDE5843B935898E06AF54B5004B9E3866684A8A40AFE765CB6B566A8A" ma:contentTypeVersion="87" ma:contentTypeDescription="" ma:contentTypeScope="" ma:versionID="57c79936ef0b7956ad7d33e7d9636487">
  <xsd:schema xmlns:xsd="http://www.w3.org/2001/XMLSchema" xmlns:xs="http://www.w3.org/2001/XMLSchema" xmlns:p="http://schemas.microsoft.com/office/2006/metadata/properties" xmlns:ns2="d5ea2d81-b243-4806-8b93-2475ba1f09c8" xmlns:ns3="8d96d94c-34b9-49dc-9e8f-834c709cf19a" targetNamespace="http://schemas.microsoft.com/office/2006/metadata/properties" ma:root="true" ma:fieldsID="09ab5e96533929b7867d43d0fa148d05" ns2:_="" ns3:_="">
    <xsd:import namespace="d5ea2d81-b243-4806-8b93-2475ba1f09c8"/>
    <xsd:import namespace="8d96d94c-34b9-49dc-9e8f-834c709cf19a"/>
    <xsd:element name="properties">
      <xsd:complexType>
        <xsd:sequence>
          <xsd:element name="documentManagement">
            <xsd:complexType>
              <xsd:all>
                <xsd:element ref="ns2:Discussion" minOccurs="0"/>
                <xsd:element ref="ns2:PublishedOnSite" minOccurs="0"/>
                <xsd:element ref="ns3:AutoComplete" minOccurs="0"/>
                <xsd:element ref="ns2:CODE" minOccurs="0"/>
                <xsd:element ref="ns2:COMMITTEE1" minOccurs="0"/>
                <xsd:element ref="ns2:COMMITTEE2" minOccurs="0"/>
                <xsd:element ref="ns2:connect_to" minOccurs="0"/>
                <xsd:element ref="ns2:note" minOccurs="0"/>
                <xsd:element ref="ns2:Old_number" minOccurs="0"/>
                <xsd:element ref="ns2:PART_NUMBER" minOccurs="0"/>
                <xsd:element ref="ns2:SAIF" minOccurs="0"/>
                <xsd:element ref="ns2:START_DATE" minOccurs="0"/>
                <xsd:element ref="ns2:TENDER_CATEGORY" minOccurs="0"/>
                <xsd:element ref="ns2:TENDER_NAME" minOccurs="0"/>
                <xsd:element ref="ns2:TENDER_NUMBER" minOccurs="0"/>
                <xsd:element ref="ns2:TENDER_PTOR" minOccurs="0"/>
                <xsd:element ref="ns2:TENDER_TYPE" minOccurs="0"/>
                <xsd:element ref="ns2:UNIT" minOccurs="0"/>
                <xsd:element ref="ns2:UNIT_HEAD" minOccurs="0"/>
                <xsd:element ref="ns2:YEAR" minOccurs="0"/>
                <xsd:element ref="ns2:a24e71d063e948c895d2e7b7a2605657" minOccurs="0"/>
                <xsd:element ref="ns2:TaxCatchAll" minOccurs="0"/>
                <xsd:element ref="ns2:TaxCatchAllLabel" minOccurs="0"/>
                <xsd:element ref="ns2:REQUESTER" minOccurs="0"/>
                <xsd:element ref="ns2:status" minOccurs="0"/>
                <xsd:element ref="ns2:DocLinksHtml" minOccurs="0"/>
                <xsd:element ref="ns3:_x05d3__x05d9__x05d5__x05df__x003a__x05e7__x05d5__x05d3__x0020__x05d3__x05d9__x05d5__x05df_" minOccurs="0"/>
                <xsd:element ref="ns3:_x05d3__x05d9__x05d5__x05df__x003a__x05e1__x05d5__x05d2__x0020__x05d5__x05e2__x05d3__x05d4__x0020__x05dc__x05d3__x05d9__x05d5__x05df_" minOccurs="0"/>
                <xsd:element ref="ns3:_x05d3__x05d9__x05d5__x05df__x003a__x05ea__x05d0__x05e8__x05d9__x05da__x0020__x05d3__x05d9__x05d5__x05df_" minOccurs="0"/>
                <xsd:element ref="ns2:DeletedTEXT" minOccurs="0"/>
                <xsd:element ref="ns2:ActiveTEXT" minOccurs="0"/>
                <xsd:element ref="ns2:rakaz_userid" minOccurs="0"/>
                <xsd:element ref="ns2:Refer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ea2d81-b243-4806-8b93-2475ba1f09c8" elementFormDefault="qualified">
    <xsd:import namespace="http://schemas.microsoft.com/office/2006/documentManagement/types"/>
    <xsd:import namespace="http://schemas.microsoft.com/office/infopath/2007/PartnerControls"/>
    <xsd:element name="Discussion" ma:index="2" nillable="true" ma:displayName="דיון" ma:list="{3957f8e4-a19a-4f03-b502-5d7cbcbf5171}" ma:internalName="Discussion" ma:showField="Title" ma:web="d5ea2d81-b243-4806-8b93-2475ba1f09c8">
      <xsd:simpleType>
        <xsd:restriction base="dms:Lookup"/>
      </xsd:simpleType>
    </xsd:element>
    <xsd:element name="PublishedOnSite" ma:index="3" nillable="true" ma:displayName="פורסם באתר" ma:default="0" ma:internalName="PublishedOnSite">
      <xsd:simpleType>
        <xsd:restriction base="dms:Boolean"/>
      </xsd:simpleType>
    </xsd:element>
    <xsd:element name="CODE" ma:index="7" nillable="true" ma:displayName="קוד הליך" ma:hidden="true" ma:internalName="CODE" ma:readOnly="false" ma:percentage="FALSE">
      <xsd:simpleType>
        <xsd:restriction base="dms:Number"/>
      </xsd:simpleType>
    </xsd:element>
    <xsd:element name="COMMITTEE1" ma:index="8" nillable="true" ma:displayName="סוג ועדה" ma:hidden="true" ma:internalName="COMMITTEE1" ma:readOnly="false">
      <xsd:simpleType>
        <xsd:restriction base="dms:Text">
          <xsd:maxLength value="255"/>
        </xsd:restriction>
      </xsd:simpleType>
    </xsd:element>
    <xsd:element name="COMMITTEE2" ma:index="9" nillable="true" ma:displayName="ועדה נוספת" ma:hidden="true" ma:internalName="COMMITTEE2" ma:readOnly="false">
      <xsd:simpleType>
        <xsd:restriction base="dms:Text">
          <xsd:maxLength value="255"/>
        </xsd:restriction>
      </xsd:simpleType>
    </xsd:element>
    <xsd:element name="connect_to" ma:index="10" nillable="true" ma:displayName="קוד הליך מקושר" ma:hidden="true" ma:internalName="connect_to" ma:readOnly="false">
      <xsd:simpleType>
        <xsd:restriction base="dms:Text">
          <xsd:maxLength value="255"/>
        </xsd:restriction>
      </xsd:simpleType>
    </xsd:element>
    <xsd:element name="note" ma:index="12" nillable="true" ma:displayName="הערות לסטטוס" ma:hidden="true" ma:internalName="note" ma:readOnly="false">
      <xsd:simpleType>
        <xsd:restriction base="dms:Note"/>
      </xsd:simpleType>
    </xsd:element>
    <xsd:element name="Old_number" ma:index="13" nillable="true" ma:displayName="מספר ישן" ma:hidden="true" ma:internalName="Old_number" ma:readOnly="false">
      <xsd:simpleType>
        <xsd:restriction base="dms:Text">
          <xsd:maxLength value="255"/>
        </xsd:restriction>
      </xsd:simpleType>
    </xsd:element>
    <xsd:element name="PART_NUMBER" ma:index="14" nillable="true" ma:displayName="מספר הליך ללא שנה" ma:hidden="true" ma:internalName="PART_NUMBER" ma:readOnly="false">
      <xsd:simpleType>
        <xsd:restriction base="dms:Text">
          <xsd:maxLength value="255"/>
        </xsd:restriction>
      </xsd:simpleType>
    </xsd:element>
    <xsd:element name="SAIF" ma:index="16" nillable="true" ma:displayName="סעיף בתקנות" ma:hidden="true" ma:internalName="SAIF" ma:readOnly="false">
      <xsd:simpleType>
        <xsd:restriction base="dms:Text">
          <xsd:maxLength value="255"/>
        </xsd:restriction>
      </xsd:simpleType>
    </xsd:element>
    <xsd:element name="START_DATE" ma:index="17" nillable="true" ma:displayName="תאריך תחילת המכרז" ma:format="DateOnly" ma:hidden="true" ma:internalName="START_DATE" ma:readOnly="false">
      <xsd:simpleType>
        <xsd:restriction base="dms:DateTime"/>
      </xsd:simpleType>
    </xsd:element>
    <xsd:element name="TENDER_CATEGORY" ma:index="18" nillable="true" ma:displayName="סוג הליך" ma:hidden="true" ma:internalName="TENDER_CATEGORY" ma:readOnly="false">
      <xsd:simpleType>
        <xsd:restriction base="dms:Text">
          <xsd:maxLength value="255"/>
        </xsd:restriction>
      </xsd:simpleType>
    </xsd:element>
    <xsd:element name="TENDER_NAME" ma:index="19" nillable="true" ma:displayName="שם הליך" ma:hidden="true" ma:indexed="true" ma:internalName="TENDER_NAME" ma:readOnly="false">
      <xsd:simpleType>
        <xsd:restriction base="dms:Text">
          <xsd:maxLength value="255"/>
        </xsd:restriction>
      </xsd:simpleType>
    </xsd:element>
    <xsd:element name="TENDER_NUMBER" ma:index="20" nillable="true" ma:displayName="מספר הליך" ma:hidden="true" ma:internalName="TENDER_NUMBER" ma:readOnly="false">
      <xsd:simpleType>
        <xsd:restriction base="dms:Text">
          <xsd:maxLength value="255"/>
        </xsd:restriction>
      </xsd:simpleType>
    </xsd:element>
    <xsd:element name="TENDER_PTOR" ma:index="21" nillable="true" ma:displayName="עילת פטור" ma:hidden="true" ma:internalName="TENDER_PTOR" ma:readOnly="false">
      <xsd:simpleType>
        <xsd:restriction base="dms:Text">
          <xsd:maxLength value="255"/>
        </xsd:restriction>
      </xsd:simpleType>
    </xsd:element>
    <xsd:element name="TENDER_TYPE" ma:index="22" nillable="true" ma:displayName="סוג מכרז" ma:hidden="true" ma:internalName="TENDER_TYPE" ma:readOnly="false">
      <xsd:simpleType>
        <xsd:restriction base="dms:Text">
          <xsd:maxLength value="255"/>
        </xsd:restriction>
      </xsd:simpleType>
    </xsd:element>
    <xsd:element name="UNIT" ma:index="23" nillable="true" ma:displayName="יחידה" ma:hidden="true" ma:internalName="UNIT" ma:readOnly="false">
      <xsd:simpleType>
        <xsd:restriction base="dms:Text">
          <xsd:maxLength value="255"/>
        </xsd:restriction>
      </xsd:simpleType>
    </xsd:element>
    <xsd:element name="UNIT_HEAD" ma:index="24" nillable="true" ma:displayName="ראש יחידה" ma:hidden="true" ma:internalName="UNIT_HEAD" ma:readOnly="false">
      <xsd:simpleType>
        <xsd:restriction base="dms:Text">
          <xsd:maxLength value="255"/>
        </xsd:restriction>
      </xsd:simpleType>
    </xsd:element>
    <xsd:element name="YEAR" ma:index="25" nillable="true" ma:displayName="שנה" ma:hidden="true" ma:internalName="YEAR" ma:readOnly="false">
      <xsd:simpleType>
        <xsd:restriction base="dms:Text">
          <xsd:maxLength value="255"/>
        </xsd:restriction>
      </xsd:simpleType>
    </xsd:element>
    <xsd:element name="a24e71d063e948c895d2e7b7a2605657" ma:index="26" ma:taxonomy="true" ma:internalName="a24e71d063e948c895d2e7b7a2605657" ma:taxonomyFieldName="FILETYPE" ma:displayName="סוג מסמך" ma:readOnly="false" ma:default="" ma:fieldId="{a24e71d0-63e9-48c8-95d2-e7b7a2605657}" ma:taxonomyMulti="true" ma:sspId="2422ed56-ec70-4d0f-b166-e3fdee469587" ma:termSetId="7a973535-9749-4ddc-9ad5-d1b85bc4a403" ma:anchorId="00000000-0000-0000-0000-000000000000" ma:open="false" ma:isKeyword="false">
      <xsd:complexType>
        <xsd:sequence>
          <xsd:element ref="pc:Terms" minOccurs="0" maxOccurs="1"/>
        </xsd:sequence>
      </xsd:complexType>
    </xsd:element>
    <xsd:element name="TaxCatchAll" ma:index="27" nillable="true" ma:displayName="עמודת 'תפוס הכל' של טקסונומיה" ma:hidden="true" ma:list="{fd73f973-bfa1-4ab6-b6a0-1936f27b8e24}" ma:internalName="TaxCatchAll" ma:showField="CatchAllData" ma:web="d5ea2d81-b243-4806-8b93-2475ba1f09c8">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עמודת 'תפוס הכל' של טקסונומיה1" ma:hidden="true" ma:list="{fd73f973-bfa1-4ab6-b6a0-1936f27b8e24}" ma:internalName="TaxCatchAllLabel" ma:readOnly="true" ma:showField="CatchAllDataLabel" ma:web="d5ea2d81-b243-4806-8b93-2475ba1f09c8">
      <xsd:complexType>
        <xsd:complexContent>
          <xsd:extension base="dms:MultiChoiceLookup">
            <xsd:sequence>
              <xsd:element name="Value" type="dms:Lookup" maxOccurs="unbounded" minOccurs="0" nillable="true"/>
            </xsd:sequence>
          </xsd:extension>
        </xsd:complexContent>
      </xsd:complexType>
    </xsd:element>
    <xsd:element name="REQUESTER" ma:index="30" nillable="true" ma:displayName="יזם" ma:hidden="true" ma:internalName="REQUESTER" ma:readOnly="false">
      <xsd:simpleType>
        <xsd:restriction base="dms:Text">
          <xsd:maxLength value="255"/>
        </xsd:restriction>
      </xsd:simpleType>
    </xsd:element>
    <xsd:element name="status" ma:index="31" nillable="true" ma:displayName="סטטוס" ma:hidden="true" ma:internalName="status" ma:readOnly="false">
      <xsd:simpleType>
        <xsd:restriction base="dms:Text">
          <xsd:maxLength value="255"/>
        </xsd:restriction>
      </xsd:simpleType>
    </xsd:element>
    <xsd:element name="DocLinksHtml" ma:index="33" nillable="true" ma:displayName="מסמך משותף להליכים" ma:hidden="true" ma:internalName="DocLinksHtml" ma:readOnly="false">
      <xsd:simpleType>
        <xsd:restriction base="dms:Unknown"/>
      </xsd:simpleType>
    </xsd:element>
    <xsd:element name="DeletedTEXT" ma:index="38" nillable="true" ma:displayName="נמחק" ma:default="לא נמחק" ma:format="Dropdown" ma:hidden="true" ma:internalName="DeletedTEXT" ma:readOnly="false">
      <xsd:simpleType>
        <xsd:restriction base="dms:Choice">
          <xsd:enumeration value="נמחק"/>
          <xsd:enumeration value="לא נמחק"/>
        </xsd:restriction>
      </xsd:simpleType>
    </xsd:element>
    <xsd:element name="ActiveTEXT" ma:index="39" nillable="true" ma:displayName="פעיל" ma:default="פעיל" ma:format="Dropdown" ma:hidden="true" ma:internalName="ActiveTEXT" ma:readOnly="false">
      <xsd:simpleType>
        <xsd:restriction base="dms:Choice">
          <xsd:enumeration value="פעיל"/>
          <xsd:enumeration value="לא פעיל"/>
        </xsd:restriction>
      </xsd:simpleType>
    </xsd:element>
    <xsd:element name="rakaz_userid" ma:index="40" nillable="true" ma:displayName="רכז אחראי" ma:hidden="true" ma:list="UserInfo" ma:SharePointGroup="0" ma:internalName="rakaz_useri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ferents" ma:index="41" nillable="true" ma:displayName="רפרנטים" ma:hidden="true" ma:list="UserInfo" ma:SharePointGroup="0" ma:internalName="Referent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d96d94c-34b9-49dc-9e8f-834c709cf19a" elementFormDefault="qualified">
    <xsd:import namespace="http://schemas.microsoft.com/office/2006/documentManagement/types"/>
    <xsd:import namespace="http://schemas.microsoft.com/office/infopath/2007/PartnerControls"/>
    <xsd:element name="AutoComplete" ma:index="5" nillable="true" ma:displayName="AutoComplete" ma:internalName="AutoComplete">
      <xsd:simpleType>
        <xsd:restriction base="dms:Text">
          <xsd:maxLength value="255"/>
        </xsd:restriction>
      </xsd:simpleType>
    </xsd:element>
    <xsd:element name="_x05d3__x05d9__x05d5__x05df__x003a__x05e7__x05d5__x05d3__x0020__x05d3__x05d9__x05d5__x05df_" ma:index="35" nillable="true" ma:displayName="קוד דיון" ma:list="{3957f8e4-a19a-4f03-b502-5d7cbcbf5171}" ma:internalName="_x05d3__x05d9__x05d5__x05df__x003a__x05e7__x05d5__x05d3__x0020__x05d3__x05d9__x05d5__x05df_" ma:readOnly="true" ma:showField="CODE" ma:web="d5ea2d81-b243-4806-8b93-2475ba1f09c8">
      <xsd:simpleType>
        <xsd:restriction base="dms:Lookup"/>
      </xsd:simpleType>
    </xsd:element>
    <xsd:element name="_x05d3__x05d9__x05d5__x05df__x003a__x05e1__x05d5__x05d2__x0020__x05d5__x05e2__x05d3__x05d4__x0020__x05dc__x05d3__x05d9__x05d5__x05df_" ma:index="36" nillable="true" ma:displayName="סוג ועדה לדיון" ma:list="{3957f8e4-a19a-4f03-b502-5d7cbcbf5171}" ma:internalName="_x05d3__x05d9__x05d5__x05df__x003a__x05e1__x05d5__x05d2__x0020__x05d5__x05e2__x05d3__x05d4__x0020__x05dc__x05d3__x05d9__x05d5__x05df_" ma:readOnly="true" ma:showField="COMM" ma:web="d5ea2d81-b243-4806-8b93-2475ba1f09c8">
      <xsd:simpleType>
        <xsd:restriction base="dms:Lookup"/>
      </xsd:simpleType>
    </xsd:element>
    <xsd:element name="_x05d3__x05d9__x05d5__x05df__x003a__x05ea__x05d0__x05e8__x05d9__x05da__x0020__x05d3__x05d9__x05d5__x05df_" ma:index="37" nillable="true" ma:displayName="תאריך דיון" ma:list="{3957f8e4-a19a-4f03-b502-5d7cbcbf5171}" ma:internalName="_x05d3__x05d9__x05d5__x05df__x003a__x05ea__x05d0__x05e8__x05d9__x05da__x0020__x05d3__x05d9__x05d5__x05df_" ma:readOnly="true" ma:showField="meet_Date" ma:web="d5ea2d81-b243-4806-8b93-2475ba1f09c8">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7C2E9F-0BDF-4CCD-BD3A-1D6BF0B52A23}">
  <ds:schemaRefs>
    <ds:schemaRef ds:uri="http://purl.org/dc/dcmitype/"/>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terms/"/>
    <ds:schemaRef ds:uri="8d96d94c-34b9-49dc-9e8f-834c709cf19a"/>
    <ds:schemaRef ds:uri="http://schemas.openxmlformats.org/package/2006/metadata/core-properties"/>
    <ds:schemaRef ds:uri="d5ea2d81-b243-4806-8b93-2475ba1f09c8"/>
    <ds:schemaRef ds:uri="http://purl.org/dc/elements/1.1/"/>
  </ds:schemaRefs>
</ds:datastoreItem>
</file>

<file path=customXml/itemProps2.xml><?xml version="1.0" encoding="utf-8"?>
<ds:datastoreItem xmlns:ds="http://schemas.openxmlformats.org/officeDocument/2006/customXml" ds:itemID="{BF4FC371-5C07-4439-85CA-4180A1DE09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ea2d81-b243-4806-8b93-2475ba1f09c8"/>
    <ds:schemaRef ds:uri="8d96d94c-34b9-49dc-9e8f-834c709cf1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40EBC7-FAE6-46B2-8FB1-B3C8597929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1</vt:i4>
      </vt:variant>
    </vt:vector>
  </HeadingPairs>
  <TitlesOfParts>
    <vt:vector size="2" baseType="lpstr">
      <vt:lpstr>הצעת המחיר</vt:lpstr>
      <vt:lpstr>'הצעת המחיר'!WPrint_Area_W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מכון ויצמן טופס הצעת מחיר</dc:title>
  <dc:creator>Administrator</dc:creator>
  <cp:lastModifiedBy>שרה עלמני</cp:lastModifiedBy>
  <cp:lastPrinted>2023-10-30T13:53:14Z</cp:lastPrinted>
  <dcterms:created xsi:type="dcterms:W3CDTF">2015-09-02T05:58:55Z</dcterms:created>
  <dcterms:modified xsi:type="dcterms:W3CDTF">2023-12-07T15:46:36Z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0x010100C7A04CA49BDE5843B935898E06AF54B5004B9E3866684A8A40AFE765CB6B566A8A</vt:lpwstr>
  </property>
  <property fmtid="{D5CDD505-2E9C-101B-9397-08002B2CF9AE}" pid="3" name="Order">
    <vt:r8>1770200</vt:r8>
  </property>
  <property fmtid="{D5CDD505-2E9C-101B-9397-08002B2CF9AE}" pid="4" name="FILETYPE">
    <vt:lpwstr>73;#מסמכי הכנה|34de2e10-481e-4fdc-8ebb-ddd249d97b6a</vt:lpwstr>
  </property>
  <property fmtid="{D5CDD505-2E9C-101B-9397-08002B2CF9AE}" pid="5" name="_docset_NoMedatataSyncRequired">
    <vt:lpwstr>False</vt:lpwstr>
  </property>
</Properties>
</file>