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M:\Shared\--מכרזים החל מ2021--\אתר המכרזים\אתר המכרזים\מסמכי מכרז\"/>
    </mc:Choice>
  </mc:AlternateContent>
  <xr:revisionPtr revIDLastSave="0" documentId="8_{080F1CF6-80D3-4BCC-9F18-EC28EEF6C233}" xr6:coauthVersionLast="36" xr6:coauthVersionMax="36" xr10:uidLastSave="{00000000-0000-0000-0000-000000000000}"/>
  <bookViews>
    <workbookView xWindow="0" yWindow="0" windowWidth="12870" windowHeight="2415" xr2:uid="{00000000-000D-0000-FFFF-FFFF00000000}"/>
  </bookViews>
  <sheets>
    <sheet name="גיליון1" sheetId="1" r:id="rId1"/>
  </sheets>
  <definedNames>
    <definedName name="_xlnm._FilterDatabase" localSheetId="0" hidden="1">גיליון1!$A$5:$F$137</definedName>
    <definedName name="_xlnm.Print_Area" localSheetId="0">גיליון1!$A$1:$F$137</definedName>
    <definedName name="_xlnm.Print_Titles" localSheetId="0">גיליון1!$5:$5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8" i="1" l="1"/>
  <c r="F134" i="1" l="1"/>
  <c r="F133" i="1"/>
  <c r="F132" i="1"/>
  <c r="F128" i="1"/>
  <c r="F127" i="1"/>
  <c r="F126" i="1"/>
  <c r="F125" i="1"/>
  <c r="F124" i="1"/>
  <c r="F123" i="1"/>
  <c r="F121" i="1"/>
  <c r="F120" i="1"/>
  <c r="F119" i="1"/>
  <c r="F118" i="1"/>
  <c r="F116" i="1"/>
  <c r="F114" i="1"/>
  <c r="F113" i="1"/>
  <c r="F112" i="1"/>
  <c r="F111" i="1"/>
  <c r="F110" i="1"/>
  <c r="F109" i="1"/>
  <c r="F108" i="1"/>
  <c r="F105" i="1"/>
  <c r="F104" i="1"/>
  <c r="F103" i="1"/>
  <c r="F102" i="1"/>
  <c r="F101" i="1"/>
  <c r="F100" i="1"/>
  <c r="F99" i="1"/>
  <c r="F98" i="1"/>
  <c r="F97" i="1"/>
  <c r="F94" i="1"/>
  <c r="F93" i="1"/>
  <c r="F92" i="1"/>
  <c r="F91" i="1"/>
  <c r="F90" i="1"/>
  <c r="F89" i="1"/>
  <c r="F88" i="1"/>
  <c r="F87" i="1"/>
  <c r="F86" i="1"/>
  <c r="F85" i="1"/>
  <c r="F84" i="1"/>
  <c r="F82" i="1"/>
  <c r="F81" i="1"/>
  <c r="F80" i="1"/>
  <c r="F79" i="1"/>
  <c r="F78" i="1"/>
  <c r="F77" i="1"/>
  <c r="F74" i="1"/>
  <c r="F73" i="1"/>
  <c r="F71" i="1"/>
  <c r="F70" i="1"/>
  <c r="F69" i="1"/>
  <c r="F66" i="1"/>
  <c r="F65" i="1"/>
  <c r="F64" i="1"/>
  <c r="F63" i="1"/>
  <c r="F62" i="1"/>
  <c r="F55" i="1"/>
  <c r="F53" i="1"/>
  <c r="F52" i="1"/>
  <c r="F51" i="1"/>
  <c r="F50" i="1"/>
  <c r="F48" i="1"/>
  <c r="F46" i="1"/>
  <c r="F45" i="1"/>
  <c r="F44" i="1"/>
  <c r="F43" i="1"/>
  <c r="F42" i="1"/>
  <c r="F40" i="1"/>
  <c r="F39" i="1"/>
  <c r="F37" i="1"/>
  <c r="F36" i="1"/>
  <c r="F35" i="1"/>
  <c r="F34" i="1"/>
  <c r="F32" i="1"/>
  <c r="F30" i="1"/>
  <c r="F29" i="1"/>
  <c r="F27" i="1"/>
  <c r="F26" i="1"/>
  <c r="F25" i="1"/>
  <c r="F24" i="1"/>
  <c r="F23" i="1"/>
  <c r="F22" i="1"/>
  <c r="F21" i="1"/>
  <c r="F20" i="1"/>
  <c r="F19" i="1"/>
  <c r="F18" i="1"/>
  <c r="F17" i="1"/>
  <c r="F16" i="1"/>
  <c r="F13" i="1"/>
  <c r="F12" i="1"/>
  <c r="F11" i="1"/>
  <c r="F135" i="1" l="1"/>
  <c r="F136" i="1" s="1"/>
  <c r="F137" i="1" s="1"/>
</calcChain>
</file>

<file path=xl/sharedStrings.xml><?xml version="1.0" encoding="utf-8"?>
<sst xmlns="http://schemas.openxmlformats.org/spreadsheetml/2006/main" count="357" uniqueCount="257">
  <si>
    <t xml:space="preserve">כתב כמויות / הצעת מחיר </t>
  </si>
  <si>
    <t>מכרז מספר - 37/2023</t>
  </si>
  <si>
    <t>הקמת מבנה שער הכניסה לאוניברסיטת חיפה על שם משפחת זאבי</t>
  </si>
  <si>
    <t xml:space="preserve">סעיף </t>
  </si>
  <si>
    <t>תיאור</t>
  </si>
  <si>
    <t>יח'</t>
  </si>
  <si>
    <t>כמות</t>
  </si>
  <si>
    <t xml:space="preserve">סה"כ </t>
  </si>
  <si>
    <t>פרק 1</t>
  </si>
  <si>
    <t>עבודות עפר</t>
  </si>
  <si>
    <t>01.1.000</t>
  </si>
  <si>
    <t>הערות כלליות</t>
  </si>
  <si>
    <t>01.1.010</t>
  </si>
  <si>
    <t>הקבלן יגיש לאישור המפקח טרם תחילת העבודות תוכנית חפירה כללית של השטח, לאחר אישור המפקח יחושבו הכמויות על פי אישור המפקח לתוכנית זו. המושג חפירה מתייחס לכול סוגי הקרקע לרבות חציבה במקרה הצורך , הקבלן ילמד את דוח הקרקע של הפרויקט ויבצע את העבודות בהתאם לדרישות.</t>
  </si>
  <si>
    <t>הערה</t>
  </si>
  <si>
    <t xml:space="preserve"> 01.2</t>
  </si>
  <si>
    <t>עבודות עפר למבנה</t>
  </si>
  <si>
    <t>01.2.010</t>
  </si>
  <si>
    <t>חפירה/חציבה כללית ליסודות וראשי כלונס. לרבות פינוי וסילוק החומר לפי הנחיות הפיקוח ושפיכה לאתר מורשה על ידי הרשויות.</t>
  </si>
  <si>
    <t>01.2.030</t>
  </si>
  <si>
    <t>חפירה/חציבה כללית ליסודות וראשי כלונס עבור עמודים דקורטיביים. לרבות פינוי וסילוק החומר לפי הנחיות הפיקוח ושפיכה לאתר מורשה על ידי הרשויות.</t>
  </si>
  <si>
    <t>01.02.050</t>
  </si>
  <si>
    <t xml:space="preserve">חפירה של תעלות לכבלים ברוחב עד 80 ס"מ ועומק 100 ס"מ, לרבות ריפוד וכיסוי חול, סרטי סימון בתאום עם קבלן החשמל, מילוי חוזר והידוק סופי לרבות תיקון המילוי וההידוק עד להשלמת עבודות לביצוע אספלט וריצוף ( אספלט וריצוף נמדדים בסעיף אחר. ) </t>
  </si>
  <si>
    <t xml:space="preserve">מ"א </t>
  </si>
  <si>
    <t>פרק 2</t>
  </si>
  <si>
    <t>עבודות בטון יצוק באתר</t>
  </si>
  <si>
    <t>02.1.010</t>
  </si>
  <si>
    <t>סוג הבטון ב-30 אלא אם כן מצויין אחרת.</t>
  </si>
  <si>
    <t>בטון רזה בעובי מינימום של 5 ס"מ מתחת לקורות קשר ראשי כלונס ורצפה המחיר כולל עיבוי של 5 ס"מ נוספים בהיקף.</t>
  </si>
  <si>
    <t>02.1.020</t>
  </si>
  <si>
    <t xml:space="preserve">ראשי כלונס במידות שונות </t>
  </si>
  <si>
    <t>02.1.030</t>
  </si>
  <si>
    <t>ראשי כלונס במידות שונות עבור עמודים דקורטיביים</t>
  </si>
  <si>
    <t xml:space="preserve">02.1.040 </t>
  </si>
  <si>
    <t xml:space="preserve">ראשי כלונס עבור שלטי תורם </t>
  </si>
  <si>
    <t>מ"ק</t>
  </si>
  <si>
    <t>02.1.050</t>
  </si>
  <si>
    <t>קורות קשר בחתכים שונים.</t>
  </si>
  <si>
    <t>02.1.060</t>
  </si>
  <si>
    <t>קירות בחתך משתנה</t>
  </si>
  <si>
    <t>02.1.070</t>
  </si>
  <si>
    <t>02.1.080</t>
  </si>
  <si>
    <t>פלדת זיון פ-500W מצולעת ו/או רשתות עבור אלמטי הבטון הכוללים יסודות, קורות קשר, עמודים וכו'</t>
  </si>
  <si>
    <t>02.1.090</t>
  </si>
  <si>
    <t>פלדת זיון פ-500W מצולעת וברשתות עבור עמודים דקורטיביים</t>
  </si>
  <si>
    <t>טון</t>
  </si>
  <si>
    <t>02.1.100</t>
  </si>
  <si>
    <t>02.1.110</t>
  </si>
  <si>
    <t xml:space="preserve">כנ"ל לעמודים דקורטיביים </t>
  </si>
  <si>
    <t>פרק 5</t>
  </si>
  <si>
    <t>עבודות איטום</t>
  </si>
  <si>
    <t>05.1.010</t>
  </si>
  <si>
    <t xml:space="preserve">איטום ובידוד ראשי כלונס, דפנות קירות, וקורות שקועות באדמה כולל הכנת שטח איטום בידוד והגנה הכול לפי המפרט איטום </t>
  </si>
  <si>
    <t>מ"ר</t>
  </si>
  <si>
    <t>05.1.020</t>
  </si>
  <si>
    <t>פרק 6</t>
  </si>
  <si>
    <t xml:space="preserve">עבודות מסגרות </t>
  </si>
  <si>
    <t>06.1.010</t>
  </si>
  <si>
    <t>מעקה מתכת בפיתוח שטח: השלמת והתאמת גדר לאחר בניית המבנה, מדגם "סער ריבועים" של גדרות יהודה כדוגמת הגדר הקיימת, הגדר תהיה צבועה בגוון זהה לקיים, בהתאם למפרט הצבע של המוצר, כולל שומרי מרחק, מוטות הברגה ודיסקיות, כיפות סוגרות לעמודים וכל הדרוש להתקנה מושלמת. כולל ביצוע עיגון העמודים ע"פ הנחיות יצרן ובאישור מהנדס. הקבלן ישמור את הגדר שפורקה במצב מושלם ויעשה בה שימוש חוזר לצורך חידוש והשלמת הגדר בסיום הבניה.</t>
  </si>
  <si>
    <t>קומפ'</t>
  </si>
  <si>
    <t>פרק 7</t>
  </si>
  <si>
    <t xml:space="preserve">עבודות אינסטלציה </t>
  </si>
  <si>
    <t>07.1.010</t>
  </si>
  <si>
    <t xml:space="preserve">אספקה והתקנת צנור מ- H.D.P.E בקוטר 110מ"מ ובאורך של כ-6 עד 8 מ' כל אחד, לניקוז מי גשם, מותקנים בקירות, עמודים או גלוי כולל כל האביזרים בגג לפי פרט אדריכלי, התחברות למזחלת ולמרזבי שרשרת, כולל קופסאות קליטה בראש עמודי הבטון הצפון מזרחיים, ברך יציאה מפלדה ואגנית לפי תכנית אדריכלית.  </t>
  </si>
  <si>
    <t>07.1.020</t>
  </si>
  <si>
    <t xml:space="preserve">אספקה והתקנת צנור מ- H.D.P.E בקוטר 110מ"מ ובאורך של כ-1 עד 5 מ' כל אחד למי גשם, מותקנים בחלל הגג, כולל כל האביזרים בגג לפי פרט אדריכלי, התחברות למזחלת ולמרזבי שרשרת או לצינור האנכי בקירות, כולל ברך/זויות לפי תכנית אדריכלית.  </t>
  </si>
  <si>
    <t>07.1.030</t>
  </si>
  <si>
    <t>07.1.040</t>
  </si>
  <si>
    <t>מרזב שרשרת לבחירת האדריכל באורך הנדרש כולל כול האביזרים הנדרשים לעבודה קומפ' לפי תוכנית ומפרט.</t>
  </si>
  <si>
    <t>פרק 12</t>
  </si>
  <si>
    <t xml:space="preserve">עבודות אלומיניום </t>
  </si>
  <si>
    <t>12.1.010</t>
  </si>
  <si>
    <r>
      <t xml:space="preserve">חיפוי קירות, תקרות, אלמנטי גג ועמודי שילוט ע"י קסטות אלומיניום תלת-שכבתיות בעובי 4 מ"מ ( 0.5+3+0.5 מ"מ), דוגמת "אלוקובונד" או "ETALBOND" או ש"ע צבוע בחלקו החיצוני בצבע PVDF ובחלקו הפנימי פריימר, לרבות קונסטרוקציית אלומיניום מפרופילי אומגה בעלי תעלות ניקוז אנכיות וצמד פרופילי אלומיניום אופקיים מותאמים להתפשטות הקסטות, בשיטת פרופילי נעילה זכר ונקבה ע"ג הקסטות. </t>
    </r>
    <r>
      <rPr>
        <b/>
        <sz val="12"/>
        <rFont val="Arial"/>
        <family val="2"/>
      </rPr>
      <t>צבע האלומיניום יהיה מסדרת DUAL-IRIS של חברת ELVAL או שוו"ע גוון SKY BLUE 949</t>
    </r>
    <r>
      <rPr>
        <sz val="12"/>
        <rFont val="Arial"/>
        <family val="2"/>
      </rPr>
      <t>. המחיר כולל חיפוי קופינג עליון לגג, פלשונג, קרניזים, בכל רוחב פרוס על פי המופיע בתוכניות האדריכל, איטום ע"פ מפרט ופרטים, וכן כולל תכנון  והכנת shop drawings לאישור האדריכל והקונסטרוקטור. המדידה לפי שטח הפח נטו ללא חפיות וללא מדידת הפלשונגים</t>
    </r>
  </si>
  <si>
    <t>12.1.020</t>
  </si>
  <si>
    <t>קיר מסך מאולגן/צבוע במישור אנכי שטוח, לרבות קונסטרוקציה נושאת, מילואות קבועות של זכוכית טריפלקס, חסימה אקוסטית ואיטום מעבר מים. עובי ההזיגוג 5+6 מ"מ PVB בעובי 1.52 מיקרון, הזכוכיות מחוסמות, כולל פילם צבעוני של חברת OKD או שו"ע, בגוונים לבחירת האדריכל (עד 9 גוונים שונים), גודל המודולים 0.9/2.75 מ' גובה כולל 5.5 מ', כדוגמת קליל 8300R או MATRIX 50R או שו"ע. העבודה כוללת תכנון  והכנת shop drawings לאישור האדריכל והקונסטרוקטור.</t>
  </si>
  <si>
    <t>פרק 19</t>
  </si>
  <si>
    <t>מסגרות חרש</t>
  </si>
  <si>
    <t>19.1.010</t>
  </si>
  <si>
    <t xml:space="preserve">קונסט' פלדה מושלמת, מפרופילים מקצועיים ופחים מפלדה Fe360. כולל תוכניות ייצור, גילוון, צבע יסוד ועליון, הכול לפי מפרט. </t>
  </si>
  <si>
    <t>19.1.020</t>
  </si>
  <si>
    <t>כנ"ל עבור מרישים</t>
  </si>
  <si>
    <t>19.1.030</t>
  </si>
  <si>
    <t xml:space="preserve">כנ"ל עבור שלט תורם </t>
  </si>
  <si>
    <t>19.1.040</t>
  </si>
  <si>
    <t xml:space="preserve">סיכוך גגות בלוחות פח צבוע בשיטת "קלזיפ," במידות 400/65 מ"מ ובעובי 0.7 מ"מ מגולוון וצבוע בחלקו החיצוני בצבע PVDF ובחלקו הפנימי פוליאסטר 5 מיקרון, בעלי גובה גל של 65 מ"מ, לרבות אביזרי איטום וחיבור ע"י קליפסים, כל השכבות לפי מפרטי היצרן, פלשונגים, איטומים וכד', עד לגמר מושלם לפי המפרט והפרטים בתכנית. המדידה נטו לפי שטח הגג המחופה ללא מדידת הפלשונגים. המחיר כולל תכנון והכנת shop drawings לאישור האדריכל והקונסטרוקטור        </t>
  </si>
  <si>
    <t>19.1.050</t>
  </si>
  <si>
    <t>מזחלה למי גשם מפח בעובי 2 מ"מ, מגולוון וצבוע בתנור, לרבות קונסטרוקציית נשיאה וכל החיבורים, השרוולים ומוצאי הצינורות למי גשם, החיזוקים, הפלשונגים מפח אלומיניום צבוע, איטום, קונסטרוקציית נשיאה וכל חומרי העזר למיניהם, הכל ע"פ פרט.</t>
  </si>
  <si>
    <t>מ'א</t>
  </si>
  <si>
    <t>פרק 22</t>
  </si>
  <si>
    <t xml:space="preserve">עבודות אלמנטים מתועשים </t>
  </si>
  <si>
    <t>22.1.010</t>
  </si>
  <si>
    <t>תשתית לחיפוי האלומיניום בנויה לוחות אקווהפאנל סקיילייט 8 מ"מ לרבות קונסטרוקציה נושאת, כל החיבורים, החיזוקים, עיבוד התפרים, האיטום וחומרי העזר למיניהם עד להתקנה מושלמת של המערכת על פי המפרט המיוחד, פרק 22, והנחיות היצרן (קנאוף - אורבונד או שו"ע) היישום בכל צורה שהיא ע"פ התוכניות והפרטים. (קיר אנכי, קצוות הגג, הפתח בגג, עמודי שילוט וכיו"ב)</t>
  </si>
  <si>
    <t>פרק 23</t>
  </si>
  <si>
    <t>כלונסאות בטון</t>
  </si>
  <si>
    <t>23.1.010</t>
  </si>
  <si>
    <t>קידוח ויציקת כלונסאות בטון בקוטר 45 ס"מ לעומק של 8 מ' . הזיון נמדד בנפרד</t>
  </si>
  <si>
    <t>23.1.020</t>
  </si>
  <si>
    <t>פלדת זיון פ-500W מצולעת וברשתות עבור כלונסאות</t>
  </si>
  <si>
    <t>23.1.030</t>
  </si>
  <si>
    <t>23.1.040</t>
  </si>
  <si>
    <t>פרק 24</t>
  </si>
  <si>
    <t>הריסות ופירוקים</t>
  </si>
  <si>
    <t>24.1.010</t>
  </si>
  <si>
    <t>הריסת קיר תומך מבטון כולל המסד שלו לרבות חפירות וחציבות בקרקע לצורך פינוי הקיר, חיתוך הזיון, ניסורים נדרשים, פינוי וסילוק החומר לפי הנחיות הפיקוח ושפיכה לאתר מורשה על ידי הרשויות. עבודה מושלמת.</t>
  </si>
  <si>
    <t xml:space="preserve">פרק 40 </t>
  </si>
  <si>
    <t>עבודות פיתוח ושיקום נופי</t>
  </si>
  <si>
    <t>תשומת לב הקבלן להערות בתכניות הפרטים. מחיר הסעיפים כולל את המפורט בתכניות הפרטים לרבות SD ודוגמא טרם ביצוע.</t>
  </si>
  <si>
    <t>סעיפי אלמנטי הבטון כוללים את עלות הזיון.</t>
  </si>
  <si>
    <t>משטחים ושבילים</t>
  </si>
  <si>
    <t xml:space="preserve"> סעיפי ריצוף  כוללים את שכבת החול בעובי 4 ס"מ מעורבב עם 15% מלט, והידוק השתית. ואינם כוללים מצע וחגורת בטון, שימדדו בנפרד</t>
  </si>
  <si>
    <t>מחירי הריצוף כוללים ריצוף בכל פריסה לרבות רדיוסים ו/או זוית שאינה 90 מעלות.</t>
  </si>
  <si>
    <t>40.1.010</t>
  </si>
  <si>
    <t>אספקה והתקנת השלמת אבן משתלבת חדשה להרחבת מדרכה, כדוגמת הקיים</t>
  </si>
  <si>
    <t>40.1.015</t>
  </si>
  <si>
    <t>כנ"ל אך בשימוש באבנים קיימות ( פרוק משולם בנפרד )</t>
  </si>
  <si>
    <t>40.1.020</t>
  </si>
  <si>
    <t>אספקה והתקנת אבן גן במידות 10/20/100 בגוון שנהב, לרבות יסוד ומשענת, עפ"י בחירת אדריכל.</t>
  </si>
  <si>
    <t>מ"א</t>
  </si>
  <si>
    <t>40.1.025</t>
  </si>
  <si>
    <t>40.1.030</t>
  </si>
  <si>
    <t>אספקה והתקנת במת ישיבה מדק סינטטי Fiberon  מחברת עץ ועצה כולל קונסטרוקצית קורות עץ אורן מטופל נגד מזיקים כולל אביזרי "התקנה סמויה", עפ"י בחירת אדריכל.</t>
  </si>
  <si>
    <t>מדרגות וחגורות בטחון</t>
  </si>
  <si>
    <t>40.05.010</t>
  </si>
  <si>
    <t xml:space="preserve">אבן שפה במידות 15/30/100 ס"מ, לרבות יסוד ומשענת בטון, גוון אפור </t>
  </si>
  <si>
    <t>40.05.015</t>
  </si>
  <si>
    <t>40.05.020</t>
  </si>
  <si>
    <t>אספקה והתקנת משטח בטון ב-20 לדקים, יצוק באתר בעובי 12 ס"מ, לרבות רשת ברזל מרותכת קוטר 8 מ"מ כל 20/20 ס"מ, החלקת פני הבטון ומישקים</t>
  </si>
  <si>
    <t>40.05.030</t>
  </si>
  <si>
    <t>אבן סימון לעיוורים, עם בליטות, עובי 6 ס"מ מידות 20x20x6, של אקרשטיין או שו"ע, עפ"י בחירת אדריכל.</t>
  </si>
  <si>
    <t>קירות וסלעיות</t>
  </si>
  <si>
    <t>40.70.010</t>
  </si>
  <si>
    <t>אספקה והנחת בולדרים מליקוט בקוטר מינ' 1.2 ובעובי פלטה של כ-40 ס"מ מינ' כספסלי ישיבה ע"ג הדשא, עפ"י בחירת האדריכל.</t>
  </si>
  <si>
    <t>40.70.020</t>
  </si>
  <si>
    <t>אספקה והנחת אבני דילוג מאבן גיר קשה מנוסרת, בגודל ממוצע 80/50 כולל שכבת טיט בעובי 2 ס"מ ע"ג מצע, עפ"י בחירת האדריכל.</t>
  </si>
  <si>
    <t xml:space="preserve">פרק 41  </t>
  </si>
  <si>
    <t>גינון והשקייה</t>
  </si>
  <si>
    <t>עיבוד הקרקע, ניקוי והוספת אדמה</t>
  </si>
  <si>
    <t>41.1.010</t>
  </si>
  <si>
    <t>חישוף וניקוי השטח, בשטחים "שלא בוצעה הריסה", כולל הסרת צמחיה ומפגעים מהשטח לרבות ריסוס בחומרי הדברה לקטילת שורשי עשבי בר. כולל פינוי פסולת לאתר מורשה</t>
  </si>
  <si>
    <t>41.1.020</t>
  </si>
  <si>
    <t>עיבוד הקרקע הקיימת לשתילה  עד לעומק 30 ס"מ, לרבות הפיכת הקרקע ותיחוחה בכלים מכניים, באדמות קלות ובינוניות, ויישור גנני סופי</t>
  </si>
  <si>
    <t>41.1.030</t>
  </si>
  <si>
    <t xml:space="preserve"> הוספת אדמת גן מטיב מאושר המתאימה לגינון, לרבות פיזור בשטח בעובי 30 ס"מ</t>
  </si>
  <si>
    <t>41.1.040</t>
  </si>
  <si>
    <t>פיזור והטמנת זיבול בזבל אורגני או בקומפוסט בשטחי הגינון והמדשאה:
קומפוסט מאושר בכמות של - 10 מ"ק לדונם
דשן זרחני (סופר פוספט) בכמות של 100 ק"ג לדונם
דשן אשלגני (אשלגן כלורי) בכמות של 60 ק"ג לדונם
דשן חנקני (גופרת אמון וכו') בכמות של 60 ק"ג לדונם</t>
  </si>
  <si>
    <t>41.1.050</t>
  </si>
  <si>
    <t>פיזור תערובת עץ קשה גרוס פעמיים ומנופה מורכב מאקליפטוס, שקד, הדרים וזית בעובי שכבה 5 ס"מ  ע"ג השטח כולל אספקה ועבודה.</t>
  </si>
  <si>
    <t>41.1.060</t>
  </si>
  <si>
    <t>תוחם דשא עשוי פוליפרופילן תוצרת "גרין פוינט" או ש"ע בגובה 12 ס"מ התוחם בין כל סוגי הדשא לחיפוי בטוף או בחלוקי נחל לרבות מחבר ליחידה נוספת</t>
  </si>
  <si>
    <t>מ'</t>
  </si>
  <si>
    <t>נטיעה</t>
  </si>
  <si>
    <t>41.02.010</t>
  </si>
  <si>
    <t>אספקה ונטיעת עצי אלון בוגרים "גודל 14" בקוטר גזע " 6.5 מדוד 0.3 מ' מפני הקרקע, לרבות זוג סמוכות מחוטאות ו- 60 ליטר קומפוסט לעץ.</t>
  </si>
  <si>
    <t>41.02.015</t>
  </si>
  <si>
    <t>נטיעת עצים ממיכל ( 100 ליטר) "גודל 10" בקוטר גזע " 3 מדוד 0.3 מ' מפני הקרקע, לרבות זוג סמוכות מחוטאות ו- 30 ליטר קומפוסט לעץ.</t>
  </si>
  <si>
    <t>41.02.020</t>
  </si>
  <si>
    <t xml:space="preserve">שתילת צמחייה  ממיכל מס' 6 (10 ליטר) </t>
  </si>
  <si>
    <t>41.02.026</t>
  </si>
  <si>
    <t xml:space="preserve">שתילת  צמחייה  ממיכל מס' 3 (4 ליטר) </t>
  </si>
  <si>
    <t>41.02.030</t>
  </si>
  <si>
    <t>פקעות לשתילה סתווית מסוג נורית אסיה וכלנית בר תוצרת "זרעים מציון" או ש"ע</t>
  </si>
  <si>
    <t>41.02.040</t>
  </si>
  <si>
    <t>פקעות לשתילה סתווית מסוג בן חצב ורקפת בר תוצרת "זרעים מציון" או ש"ע</t>
  </si>
  <si>
    <t>41.02.050</t>
  </si>
  <si>
    <t>פקעות לשתילה סתווית מסוג עירית וחצב תוצרת "זרעים מציון" או ש"ע</t>
  </si>
  <si>
    <t>41.02.060</t>
  </si>
  <si>
    <t>אספקה והנחת מרבדי דשא מזן אל טורו/אחר-לפי הנחיית האדר', כולל הכנת שטח למדשאה, וישור סופי לפי תכניות.</t>
  </si>
  <si>
    <t>41.02.070</t>
  </si>
  <si>
    <t>גיזום לרבות ניקוי ודילול (הסרה של הענפים היבשים) של דקלים ועצי תמר בגובה מעל 4 מ' ועד 8 מ', לפי הוראות המפקח (המחיר ל - 5 עצים מינימום), לרבות מנוף סל וריכוז הגזם סמוך לאתר ופינויו לאתר פסולת מאושר</t>
  </si>
  <si>
    <t>41.02.080</t>
  </si>
  <si>
    <t xml:space="preserve">כריתת עצים שהקיף גזעם מעל גובה מטר הינו 1.2 מטר וגובהם כ- 8 מטר ניסור הגזע לבולי עץ וריכוז הגזם סמוך לאתר ופינויו לאתר פסולת מאושר. כופר עצים על חשבון המזמין </t>
  </si>
  <si>
    <t>41.02.090</t>
  </si>
  <si>
    <t>עקירת עצים שהקיף גזעם מעל גובה מטר הינו 1.2 מטר וגובהם כ- 6 מטר ניסור הגזע לבולי עץ וריכוז הגזם סמוך לאתר ופינויו לאתר פסולת מאושר. כופר עצים על חשבון המזמין</t>
  </si>
  <si>
    <t>צנרת השקייה</t>
  </si>
  <si>
    <t>צנרת ההשקיה כוללת: אביזרים, חיבורים והנחה מעל פני הקרקע או בתעלה (כולל חפירה וכיסוי)</t>
  </si>
  <si>
    <t>41.03.010</t>
  </si>
  <si>
    <t xml:space="preserve">ראש מערכת קוטר "1/2 1 קומפלט לטפטוף והמטרה קומפלט לפי תוכנית , לרבות חיבור לקו קיים, ארון וארגז הגנה,  מחשב השקייה , ברזי השקייה מפחית לחץ פילטר וחיבורים לצנרת בהתאם, מגוף אלכסון, ברז גן, יציאה למי פיקוד, משחרר אוויר משולב, מגוף הידראולי ראשי מברונזה, מסנן 50 מ"ש, מסנן 120 מ"ש, מקטין לחץ, 2 רקורדים וכל אביזרי החיבור והמחברים הנדרשים כולל ביצוע התחברות למערכת קיימת לפי המפרט. </t>
  </si>
  <si>
    <t>קומפלט</t>
  </si>
  <si>
    <t>41.03.020</t>
  </si>
  <si>
    <t>חפירת תעלות באדמה קלה עד בינונית, באמצעות כלי מכניבעומק 30 ס"מ וכיסוי עבור צנרת השקיה בקטרים החל מ- 16 מ"מ עד 32 מ"מ המחיר כולל הובלת הכלים.</t>
  </si>
  <si>
    <t>41.03.030</t>
  </si>
  <si>
    <t>צינורות פוליאתילן לרבות אביזרי חיבור דרג 4 רך, קוטר 20 מ"מ</t>
  </si>
  <si>
    <t>41.03.040</t>
  </si>
  <si>
    <t>צינורות פוליאתילן לרבות אביזרי חיבור דרג 6 רך, קוטר 25 מ"מ</t>
  </si>
  <si>
    <t>41.03.050</t>
  </si>
  <si>
    <t>צינורות פוליאתילן לרבות אביזרי חיבור דרג 6 רך, קוטר 32 מ"מ - הזנה לעצים</t>
  </si>
  <si>
    <t>41.03.060</t>
  </si>
  <si>
    <t xml:space="preserve">שלוחות טפטוף מווסת לערוגות גינון , דוגמת "רעם נטפים" או ש"ע, 17 מ"מ, טפטפת כל 20-30 ס"מ לעצים ולשיחים </t>
  </si>
  <si>
    <t>41.03.070</t>
  </si>
  <si>
    <t>ממטיר "HUNTER" דגם I-20 או ש"ע, פלסטי היקפי או גזרתי, אולטרה עם כיסוי גומי</t>
  </si>
  <si>
    <t>41.03.080</t>
  </si>
  <si>
    <t>טבעת מצינור פוליאתילן קוטר 16 מ"מ עם 6 טפטפות אינטגרליות מתווסתות, במרווחים של 30 ס"מ, הטבעת מחוברת לצינור ההזנה ע"י מחבר פלסאון</t>
  </si>
  <si>
    <t>41.03.090</t>
  </si>
  <si>
    <t>התחברות לקו הקיים - בצד המערבי צינור 16 - שלוחת טפטוף מווסת, דוגמת "טקנט" או ש"ע, 16 מ"מ חום, טפטפת כל 30 ס"מ</t>
  </si>
  <si>
    <t>פרק 51</t>
  </si>
  <si>
    <t xml:space="preserve"> סלילת כבישים ורחבות</t>
  </si>
  <si>
    <t>עבודות הכנה ופירוק</t>
  </si>
  <si>
    <t>51.1.010</t>
  </si>
  <si>
    <t>פרוק כללי ופינוי של רכיבים שאין להם סעיפים יעודיים לפרוק,  ופינוי פסולת הנמצאת בשטח לפני הביצוע לאתר פסולת מורשה.</t>
  </si>
  <si>
    <t>51.1.030</t>
  </si>
  <si>
    <t>פירוק ריצוף אבנים משתלבות לצורך שימוש חוזר</t>
  </si>
  <si>
    <t>51.1.040</t>
  </si>
  <si>
    <t>פירוק אבני שפה לצורך שימוש חוזר</t>
  </si>
  <si>
    <t>51.1.050</t>
  </si>
  <si>
    <t>פרוק אבני גן לצורך שימוש חוזר</t>
  </si>
  <si>
    <t>51.1.060</t>
  </si>
  <si>
    <t xml:space="preserve">ניסור קצה אספלט לצורך התחברות בכול עובי שידרש </t>
  </si>
  <si>
    <t>51.1.070</t>
  </si>
  <si>
    <t>קרצוף מיסעת אספלט קיים מעובי 0 ועד 10 ס"מ לרבות פינוי לאתר פסולת מורשה.</t>
  </si>
  <si>
    <t>51.1.080</t>
  </si>
  <si>
    <t>פרוק זהיר של מסלעה לשימוש חוזר, לרבות מיון הסלעים ושימוש בהם במקום אחר באתר.</t>
  </si>
  <si>
    <t>מצעים ותשתיות</t>
  </si>
  <si>
    <t>51.3.10</t>
  </si>
  <si>
    <t xml:space="preserve">מצע סוג א' במקומות שונים להחזרת מפלסים ( מדרכות, ליד קירות, מעל יסודות, קורות קשר ) לרבות פיזור והידוק מבוקר (צפיפות 100%), המצע יסופק ממחצבה מאושרת. </t>
  </si>
  <si>
    <t xml:space="preserve">עבודות אספלט </t>
  </si>
  <si>
    <t>51.4.010</t>
  </si>
  <si>
    <t>ציפוי יסוד באימולסיה ביטומנית בשיעור של 0.8-1.2 ק"ג/מ''ר</t>
  </si>
  <si>
    <t>51.4.020</t>
  </si>
  <si>
    <t>ציפוי מאחה באימולסיה ביטומנית בשיעור של 0.8-1.2 ק"ג/מ''ר</t>
  </si>
  <si>
    <t>51.4.030</t>
  </si>
  <si>
    <t>שכבה מקשרת מבטון אספלט בעובי 8 ס"מ מתערובת עם אבן דולומיט גודל מקסימלי 19 מ"מ ("1), ביטומן 68-10 PG, לרבות פיזור והידוק</t>
  </si>
  <si>
    <t>51.4.040</t>
  </si>
  <si>
    <t>התאמת גובה מכסה תא ביקורת בכול קוטר שהוא לגובה חדש.</t>
  </si>
  <si>
    <t xml:space="preserve">תמרורים </t>
  </si>
  <si>
    <t>51.8.010</t>
  </si>
  <si>
    <t xml:space="preserve">פירוק תמרור קיים, התקנת תמרור חדש דגם עירוני כולל עמוד מגולוון לתמרורי דרך עירונית.  </t>
  </si>
  <si>
    <t>51.8.020</t>
  </si>
  <si>
    <t>צביעת קווי הפרדה או הדרכה ברוחב 12 ס"מ , לבן / צהוב מלא, ( מדידה לפי צביעה נטו )</t>
  </si>
  <si>
    <t>51.8.030</t>
  </si>
  <si>
    <t>צביעת מעברי חציה, קו עצירה, או אחרים בצבעים לבן / צהוב, כתום מלא ( מדידה לפי צביעה נטו ).</t>
  </si>
  <si>
    <t>51.8.040</t>
  </si>
  <si>
    <t xml:space="preserve">צביעת חץ בודד </t>
  </si>
  <si>
    <t>51.8.050</t>
  </si>
  <si>
    <t>צביעת חץ כפול</t>
  </si>
  <si>
    <t>51.8.060</t>
  </si>
  <si>
    <t>צביעת אבני שפה</t>
  </si>
  <si>
    <t xml:space="preserve">פרק 52 </t>
  </si>
  <si>
    <t>אלמנטים נוספים</t>
  </si>
  <si>
    <t>ריהוט רחוב</t>
  </si>
  <si>
    <t>52.1.010</t>
  </si>
  <si>
    <t>מחירי הסעיפים כוללים את כל הנדרש לקיבועם של הפרטים וביסוסם.</t>
  </si>
  <si>
    <t>52.1.020</t>
  </si>
  <si>
    <t>52.1.030</t>
  </si>
  <si>
    <t xml:space="preserve">סה"כ לפני מע"מ </t>
  </si>
  <si>
    <t>מעמ 17%</t>
  </si>
  <si>
    <t xml:space="preserve">סה"כ כולל מע"מ </t>
  </si>
  <si>
    <t>חיבור למערכת ניקוז ראשית כולל חיבור לשוחה קיימת סמוכה. העבודה כוללת חיבור צינור ניקוז מפלדה בקטרים "6-"4 לשוחה קיימת מנקודת יציאה של המרזב ועד וכולל השוחה, לרבות חפירה בצמוד לשוחה הקיימת, עבודות החיבור, מחבר שוחה, עיבוד המתעל וכל החומרים הדרושים, עבודה מושלמת.</t>
  </si>
  <si>
    <t>נספח ב1</t>
  </si>
  <si>
    <t>מחיר יח' (ללא מע"מ)</t>
  </si>
  <si>
    <t>מטר</t>
  </si>
  <si>
    <t>מחירי היחידה כוללים:  א. דיפון צידי החפירות במקומות שאין מקום ו/או אפשרות לדופן צד משופעת (שיפוע טבעי של הקרקע). ב. חפירה מבוקרת זהירה בסמוך למבנים שנוצקו ו/או תשתיות תת קרקעיות, ו/או כול דבר אחר שיש להיזהר בחפירה בסמוך אליו, יבוצעו במידת הצורך חפירת ידיים (ללא תוספת תשלום).</t>
  </si>
  <si>
    <t xml:space="preserve">עמודי בטון ב-30 עגולים בקטרים שונים.  </t>
  </si>
  <si>
    <t xml:space="preserve">עמודי בטון ב-30 עגולים בקטרים שונים עבור עמודים דקורטיביים </t>
  </si>
  <si>
    <t>תוספת עבור בטון חשוף ( גלוי ) ברמת גימור גבוהה בהתאם להנחיות המפרט והתוכניות. עבור קירות ועמודים כולל את כל הנדרש לביצוע העבודה כשהיא מושלמת.</t>
  </si>
  <si>
    <t>אספקה והתקנת כסא דגם נח השענות ליחיד, מאלומניום צבוע בתנור. כולל אוזן לעיגון - מק"ט 1061
עם אוזניים, של חברת שגב או שו"ע, עפ"י בחירת אדריכל.  יש לבצע רק לאחר קבלת אישור בכתב ומראש ממנהל הפרויקט.</t>
  </si>
  <si>
    <t>אספקה והתקנת שולחן דגם נח - נמוך, במידה 100/50 ס"מ, מפח מגולוון, כולל אוזניים לעיגון, צבוע בתנור, מק"ט 1068 , של חברת שגב או שו"ע, עפ"י בחירת אדריכל.  אין לבצע, אלא רק לאחר קבלת אישור בכתב ומראש ממנהל הפרויקט.</t>
  </si>
  <si>
    <t>אספקה והתקנת אשפתון דגם "זאוס" פח מגולוון צבוע בתנור בשילוב עץ גושני, כולל אשפתון פנימי בנפח 60 ל', מק"ט 2050, של חברת שגב, עפ"י בחירת אדריכל.  אין לבצע, אלא רק לאחר קבלת אישור בכתב ומראש ממנהל הפרויקט.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</si>
</sst>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 #,##0.00_ ;_ * \-#,##0.00_ ;_ * &quot;-&quot;??_ ;_ @_ "/>
    <numFmt numFmtId="164" formatCode="#,###,##0.00"/>
  </numFmts>
  <fonts count="8" x14ac:knownFonts="1">
    <font>
      <sz val="11"/>
      <color theme="1"/>
      <name val="Arial"/>
      <family val="2"/>
      <charset val="177"/>
      <scheme val="minor"/>
    </font>
    <font>
      <sz val="11"/>
      <color theme="1"/>
      <name val="Arial"/>
      <family val="2"/>
      <charset val="177"/>
      <scheme val="minor"/>
    </font>
    <font>
      <sz val="12"/>
      <name val="Arial"/>
      <family val="2"/>
    </font>
    <font>
      <b/>
      <sz val="12"/>
      <name val="Arial"/>
      <family val="2"/>
    </font>
    <font>
      <b/>
      <sz val="12"/>
      <color theme="1"/>
      <name val="Arial"/>
      <family val="2"/>
      <scheme val="minor"/>
    </font>
    <font>
      <sz val="11"/>
      <name val="Calibri"/>
      <family val="2"/>
    </font>
    <font>
      <sz val="12"/>
      <color rgb="FF000000"/>
      <name val="Arial"/>
      <family val="2"/>
      <scheme val="minor"/>
    </font>
    <font>
      <sz val="12"/>
      <name val="Arial"/>
      <family val="2"/>
      <scheme val="minor"/>
    </font>
  </fonts>
  <fills count="3">
    <fill>
      <patternFill patternType="none"/>
    </fill>
    <fill>
      <patternFill patternType="gray125"/>
    </fill>
    <fill>
      <patternFill patternType="solid">
        <fgColor rgb="FFFFFF00"/>
        <bgColor indexed="64"/>
      </patternFill>
    </fill>
  </fills>
  <borders count="15">
    <border>
      <left/>
      <right/>
      <top/>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top/>
      <bottom style="double">
        <color indexed="64"/>
      </bottom>
      <diagonal/>
    </border>
  </borders>
  <cellStyleXfs count="3">
    <xf numFmtId="0" fontId="0" fillId="0" borderId="0"/>
    <xf numFmtId="43" fontId="1" fillId="0" borderId="0" applyFont="0" applyFill="0" applyBorder="0" applyAlignment="0" applyProtection="0"/>
    <xf numFmtId="0" fontId="5" fillId="0" borderId="0"/>
  </cellStyleXfs>
  <cellXfs count="67">
    <xf numFmtId="0" fontId="0" fillId="0" borderId="0" xfId="0"/>
    <xf numFmtId="0" fontId="2" fillId="0" borderId="0" xfId="0" applyFont="1" applyProtection="1">
      <protection locked="0"/>
    </xf>
    <xf numFmtId="0" fontId="2" fillId="0" borderId="0" xfId="0" applyFont="1" applyAlignment="1" applyProtection="1">
      <alignment horizontal="right"/>
      <protection locked="0"/>
    </xf>
    <xf numFmtId="0" fontId="2" fillId="0" borderId="0" xfId="0" applyFont="1" applyAlignment="1" applyProtection="1">
      <alignment vertical="top"/>
      <protection locked="0"/>
    </xf>
    <xf numFmtId="0" fontId="2" fillId="0" borderId="0" xfId="0" applyFont="1" applyAlignment="1" applyProtection="1">
      <alignment wrapText="1"/>
      <protection locked="0"/>
    </xf>
    <xf numFmtId="0" fontId="2" fillId="0" borderId="1" xfId="0" applyFont="1" applyBorder="1" applyProtection="1"/>
    <xf numFmtId="0" fontId="2" fillId="0" borderId="2" xfId="0" applyFont="1" applyBorder="1" applyAlignment="1" applyProtection="1">
      <alignment wrapText="1"/>
    </xf>
    <xf numFmtId="0" fontId="2" fillId="0" borderId="2" xfId="0" applyFont="1" applyBorder="1" applyAlignment="1" applyProtection="1">
      <alignment horizontal="right"/>
    </xf>
    <xf numFmtId="0" fontId="2" fillId="0" borderId="2" xfId="0" applyFont="1" applyBorder="1" applyProtection="1"/>
    <xf numFmtId="0" fontId="2" fillId="0" borderId="3" xfId="0" applyFont="1" applyBorder="1" applyProtection="1"/>
    <xf numFmtId="49" fontId="4" fillId="0" borderId="4" xfId="0" applyNumberFormat="1" applyFont="1" applyBorder="1" applyAlignment="1" applyProtection="1">
      <alignment horizontal="right" vertical="top" readingOrder="2"/>
    </xf>
    <xf numFmtId="49" fontId="4" fillId="0" borderId="5" xfId="0" applyNumberFormat="1" applyFont="1" applyBorder="1" applyAlignment="1" applyProtection="1">
      <alignment horizontal="right" vertical="top" wrapText="1" readingOrder="2"/>
    </xf>
    <xf numFmtId="49" fontId="2" fillId="0" borderId="5" xfId="0" applyNumberFormat="1" applyFont="1" applyBorder="1" applyAlignment="1" applyProtection="1">
      <alignment horizontal="right" vertical="center" wrapText="1" readingOrder="2"/>
    </xf>
    <xf numFmtId="164" fontId="2" fillId="0" borderId="5" xfId="0" applyNumberFormat="1" applyFont="1" applyBorder="1" applyAlignment="1" applyProtection="1">
      <alignment horizontal="right" vertical="center" readingOrder="2"/>
    </xf>
    <xf numFmtId="164" fontId="2" fillId="0" borderId="6" xfId="0" applyNumberFormat="1" applyFont="1" applyBorder="1" applyAlignment="1" applyProtection="1">
      <alignment horizontal="right" vertical="center" readingOrder="2"/>
    </xf>
    <xf numFmtId="49" fontId="2" fillId="0" borderId="7" xfId="0" applyNumberFormat="1" applyFont="1" applyBorder="1" applyAlignment="1" applyProtection="1">
      <alignment horizontal="right" vertical="top" readingOrder="2"/>
    </xf>
    <xf numFmtId="49" fontId="2" fillId="0" borderId="8" xfId="0" applyNumberFormat="1" applyFont="1" applyBorder="1" applyAlignment="1" applyProtection="1">
      <alignment horizontal="right" vertical="top" wrapText="1" readingOrder="2"/>
    </xf>
    <xf numFmtId="49" fontId="2" fillId="0" borderId="8" xfId="0" applyNumberFormat="1" applyFont="1" applyBorder="1" applyAlignment="1" applyProtection="1">
      <alignment horizontal="right" vertical="center" wrapText="1" readingOrder="2"/>
    </xf>
    <xf numFmtId="164" fontId="2" fillId="0" borderId="8" xfId="0" applyNumberFormat="1" applyFont="1" applyBorder="1" applyAlignment="1" applyProtection="1">
      <alignment horizontal="right" vertical="center" readingOrder="2"/>
    </xf>
    <xf numFmtId="164" fontId="2" fillId="0" borderId="9" xfId="0" applyNumberFormat="1" applyFont="1" applyBorder="1" applyAlignment="1" applyProtection="1">
      <alignment horizontal="right" vertical="center" readingOrder="2"/>
    </xf>
    <xf numFmtId="49" fontId="4" fillId="0" borderId="7" xfId="0" applyNumberFormat="1" applyFont="1" applyBorder="1" applyAlignment="1" applyProtection="1">
      <alignment horizontal="right" vertical="top" readingOrder="2"/>
    </xf>
    <xf numFmtId="49" fontId="4" fillId="0" borderId="8" xfId="0" applyNumberFormat="1" applyFont="1" applyBorder="1" applyAlignment="1" applyProtection="1">
      <alignment horizontal="right" vertical="top" wrapText="1" readingOrder="2"/>
    </xf>
    <xf numFmtId="0" fontId="2" fillId="0" borderId="7" xfId="0" applyFont="1" applyBorder="1" applyAlignment="1" applyProtection="1">
      <alignment horizontal="right" vertical="top" readingOrder="2"/>
    </xf>
    <xf numFmtId="49" fontId="2" fillId="0" borderId="8" xfId="0" applyNumberFormat="1" applyFont="1" applyBorder="1" applyAlignment="1" applyProtection="1">
      <alignment horizontal="right" vertical="top" wrapText="1"/>
    </xf>
    <xf numFmtId="0" fontId="3" fillId="0" borderId="7" xfId="0" applyFont="1" applyBorder="1" applyAlignment="1" applyProtection="1">
      <alignment horizontal="right" vertical="top" readingOrder="2"/>
    </xf>
    <xf numFmtId="49" fontId="3" fillId="0" borderId="8" xfId="0" applyNumberFormat="1" applyFont="1" applyBorder="1" applyAlignment="1" applyProtection="1">
      <alignment horizontal="right" vertical="top" wrapText="1"/>
    </xf>
    <xf numFmtId="49" fontId="3" fillId="0" borderId="8" xfId="0" applyNumberFormat="1" applyFont="1" applyBorder="1" applyAlignment="1" applyProtection="1">
      <alignment horizontal="right" vertical="center" wrapText="1" readingOrder="2"/>
    </xf>
    <xf numFmtId="0" fontId="4" fillId="0" borderId="7" xfId="0" applyFont="1" applyBorder="1" applyAlignment="1" applyProtection="1">
      <alignment horizontal="right" vertical="top" wrapText="1" readingOrder="2"/>
    </xf>
    <xf numFmtId="0" fontId="4" fillId="0" borderId="8" xfId="0" applyFont="1" applyBorder="1" applyAlignment="1" applyProtection="1">
      <alignment vertical="top" wrapText="1"/>
    </xf>
    <xf numFmtId="0" fontId="2" fillId="0" borderId="8" xfId="0" applyFont="1" applyBorder="1" applyAlignment="1" applyProtection="1">
      <alignment horizontal="right" vertical="center" wrapText="1"/>
    </xf>
    <xf numFmtId="43" fontId="2" fillId="0" borderId="8" xfId="1" applyFont="1" applyFill="1" applyBorder="1" applyAlignment="1" applyProtection="1">
      <alignment vertical="center" wrapText="1"/>
    </xf>
    <xf numFmtId="0" fontId="2" fillId="0" borderId="8" xfId="0" applyFont="1" applyBorder="1" applyAlignment="1" applyProtection="1">
      <alignment vertical="top" wrapText="1"/>
    </xf>
    <xf numFmtId="0" fontId="4" fillId="0" borderId="7" xfId="0" applyFont="1" applyBorder="1" applyAlignment="1" applyProtection="1">
      <alignment vertical="top" wrapText="1" readingOrder="2"/>
    </xf>
    <xf numFmtId="0" fontId="2" fillId="0" borderId="7" xfId="0" applyFont="1" applyBorder="1" applyAlignment="1" applyProtection="1">
      <alignment horizontal="right" vertical="top" wrapText="1" readingOrder="2"/>
    </xf>
    <xf numFmtId="0" fontId="6" fillId="0" borderId="8" xfId="2" applyFont="1" applyBorder="1" applyAlignment="1" applyProtection="1">
      <alignment horizontal="right" vertical="top" wrapText="1"/>
    </xf>
    <xf numFmtId="43" fontId="2" fillId="0" borderId="8" xfId="1" applyFont="1" applyFill="1" applyBorder="1" applyAlignment="1" applyProtection="1">
      <alignment vertical="center"/>
    </xf>
    <xf numFmtId="0" fontId="6" fillId="0" borderId="10" xfId="2" applyFont="1" applyBorder="1" applyAlignment="1" applyProtection="1">
      <alignment horizontal="right" vertical="top" wrapText="1"/>
    </xf>
    <xf numFmtId="43" fontId="2" fillId="0" borderId="10" xfId="1" applyFont="1" applyFill="1" applyBorder="1" applyAlignment="1" applyProtection="1">
      <alignment vertical="center"/>
    </xf>
    <xf numFmtId="0" fontId="7" fillId="0" borderId="8" xfId="0" applyFont="1" applyBorder="1" applyAlignment="1" applyProtection="1">
      <alignment vertical="top" wrapText="1"/>
    </xf>
    <xf numFmtId="0" fontId="7" fillId="0" borderId="8" xfId="0" applyFont="1" applyBorder="1" applyAlignment="1" applyProtection="1">
      <alignment horizontal="right" vertical="top" wrapText="1"/>
    </xf>
    <xf numFmtId="0" fontId="3" fillId="0" borderId="7" xfId="0" applyFont="1" applyBorder="1" applyAlignment="1" applyProtection="1">
      <alignment vertical="top" wrapText="1" readingOrder="2"/>
    </xf>
    <xf numFmtId="0" fontId="3" fillId="0" borderId="8" xfId="0" applyFont="1" applyBorder="1" applyAlignment="1" applyProtection="1">
      <alignment vertical="top" wrapText="1"/>
    </xf>
    <xf numFmtId="0" fontId="3" fillId="0" borderId="8" xfId="0" applyFont="1" applyBorder="1" applyAlignment="1" applyProtection="1">
      <alignment horizontal="right" vertical="center" wrapText="1"/>
    </xf>
    <xf numFmtId="4" fontId="2" fillId="2" borderId="8" xfId="0" applyNumberFormat="1" applyFont="1" applyFill="1" applyBorder="1" applyAlignment="1" applyProtection="1">
      <alignment horizontal="right" vertical="center" readingOrder="2"/>
      <protection locked="0"/>
    </xf>
    <xf numFmtId="4" fontId="2" fillId="0" borderId="8" xfId="0" applyNumberFormat="1" applyFont="1" applyBorder="1" applyAlignment="1" applyProtection="1">
      <alignment horizontal="right" vertical="center" readingOrder="2"/>
    </xf>
    <xf numFmtId="4" fontId="3" fillId="0" borderId="8" xfId="0" applyNumberFormat="1" applyFont="1" applyBorder="1" applyAlignment="1" applyProtection="1">
      <alignment horizontal="right" vertical="center" readingOrder="2"/>
    </xf>
    <xf numFmtId="4" fontId="2" fillId="0" borderId="8" xfId="1" applyNumberFormat="1" applyFont="1" applyFill="1" applyBorder="1" applyAlignment="1" applyProtection="1">
      <alignment vertical="center" wrapText="1"/>
    </xf>
    <xf numFmtId="4" fontId="3" fillId="0" borderId="8" xfId="1" applyNumberFormat="1" applyFont="1" applyFill="1" applyBorder="1" applyAlignment="1" applyProtection="1">
      <alignment vertical="center" wrapText="1"/>
    </xf>
    <xf numFmtId="43" fontId="2" fillId="0" borderId="2" xfId="1" applyFont="1" applyFill="1" applyBorder="1" applyAlignment="1" applyProtection="1"/>
    <xf numFmtId="43" fontId="2" fillId="0" borderId="5" xfId="1" applyFont="1" applyFill="1" applyBorder="1" applyAlignment="1" applyProtection="1">
      <alignment vertical="center" readingOrder="2"/>
    </xf>
    <xf numFmtId="43" fontId="2" fillId="0" borderId="8" xfId="1" applyFont="1" applyFill="1" applyBorder="1" applyAlignment="1" applyProtection="1">
      <alignment vertical="center" readingOrder="2"/>
    </xf>
    <xf numFmtId="43" fontId="2" fillId="0" borderId="0" xfId="1" applyFont="1" applyFill="1" applyAlignment="1" applyProtection="1">
      <protection locked="0"/>
    </xf>
    <xf numFmtId="164" fontId="2" fillId="0" borderId="6" xfId="0" applyNumberFormat="1" applyFont="1" applyBorder="1" applyAlignment="1" applyProtection="1">
      <alignment horizontal="right" vertical="center"/>
    </xf>
    <xf numFmtId="43" fontId="2" fillId="0" borderId="9" xfId="1" applyFont="1" applyFill="1" applyBorder="1" applyAlignment="1" applyProtection="1">
      <alignment horizontal="right" vertical="center"/>
    </xf>
    <xf numFmtId="164" fontId="3" fillId="0" borderId="13" xfId="0" applyNumberFormat="1" applyFont="1" applyBorder="1" applyAlignment="1" applyProtection="1">
      <alignment horizontal="right" vertical="center"/>
    </xf>
    <xf numFmtId="49" fontId="2" fillId="0" borderId="8" xfId="0" applyNumberFormat="1" applyFont="1" applyBorder="1" applyAlignment="1">
      <alignment horizontal="right" vertical="top" wrapText="1" readingOrder="2"/>
    </xf>
    <xf numFmtId="49" fontId="2" fillId="0" borderId="8" xfId="0" applyNumberFormat="1" applyFont="1" applyFill="1" applyBorder="1" applyAlignment="1">
      <alignment horizontal="right" vertical="top" wrapText="1" readingOrder="2"/>
    </xf>
    <xf numFmtId="0" fontId="2" fillId="0" borderId="8" xfId="0" applyFont="1" applyFill="1" applyBorder="1" applyAlignment="1">
      <alignment vertical="top" wrapText="1"/>
    </xf>
    <xf numFmtId="0" fontId="2" fillId="0" borderId="4" xfId="0" applyFont="1" applyBorder="1" applyAlignment="1" applyProtection="1">
      <alignment horizontal="left" vertical="center"/>
    </xf>
    <xf numFmtId="0" fontId="2" fillId="0" borderId="5" xfId="0" applyFont="1" applyBorder="1" applyAlignment="1" applyProtection="1">
      <alignment horizontal="left" vertical="center"/>
    </xf>
    <xf numFmtId="0" fontId="2" fillId="0" borderId="7" xfId="0" applyFont="1" applyBorder="1" applyAlignment="1" applyProtection="1">
      <alignment horizontal="left" vertical="center"/>
    </xf>
    <xf numFmtId="0" fontId="2" fillId="0" borderId="8" xfId="0" applyFont="1" applyBorder="1" applyAlignment="1" applyProtection="1">
      <alignment horizontal="left" vertical="center"/>
    </xf>
    <xf numFmtId="0" fontId="2" fillId="0" borderId="11" xfId="0" applyFont="1" applyBorder="1" applyAlignment="1" applyProtection="1">
      <alignment horizontal="left" vertical="center"/>
    </xf>
    <xf numFmtId="0" fontId="2" fillId="0" borderId="12" xfId="0" applyFont="1" applyBorder="1" applyAlignment="1" applyProtection="1">
      <alignment horizontal="left" vertical="center"/>
    </xf>
    <xf numFmtId="0" fontId="3" fillId="0" borderId="0" xfId="0" applyFont="1" applyAlignment="1" applyProtection="1">
      <alignment horizontal="center" vertical="top" wrapText="1"/>
    </xf>
    <xf numFmtId="0" fontId="3" fillId="0" borderId="0" xfId="0" applyFont="1" applyAlignment="1" applyProtection="1">
      <alignment horizontal="center" wrapText="1"/>
    </xf>
    <xf numFmtId="0" fontId="3" fillId="0" borderId="14" xfId="0" applyFont="1" applyBorder="1" applyAlignment="1" applyProtection="1">
      <alignment horizontal="center" wrapText="1"/>
    </xf>
  </cellXfs>
  <cellStyles count="3">
    <cellStyle name="Comma" xfId="1" builtinId="3"/>
    <cellStyle name="Normal" xfId="0" builtinId="0"/>
    <cellStyle name="Normal 2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38"/>
  <sheetViews>
    <sheetView rightToLeft="1" tabSelected="1" zoomScale="85" zoomScaleNormal="85" workbookViewId="0">
      <selection activeCell="D11" sqref="D11"/>
    </sheetView>
  </sheetViews>
  <sheetFormatPr defaultRowHeight="15" x14ac:dyDescent="0.2"/>
  <cols>
    <col min="1" max="1" width="10.875" style="1" customWidth="1"/>
    <col min="2" max="2" width="68.75" style="4" customWidth="1"/>
    <col min="3" max="3" width="9" style="2"/>
    <col min="4" max="4" width="12.25" style="51" customWidth="1"/>
    <col min="5" max="5" width="17" style="1" bestFit="1" customWidth="1"/>
    <col min="6" max="6" width="19.75" style="1" customWidth="1"/>
    <col min="7" max="7" width="9" style="3"/>
    <col min="8" max="256" width="9" style="1"/>
    <col min="257" max="257" width="10.875" style="1" customWidth="1"/>
    <col min="258" max="258" width="68.75" style="1" customWidth="1"/>
    <col min="259" max="259" width="9" style="1"/>
    <col min="260" max="260" width="8.875" style="1" customWidth="1"/>
    <col min="261" max="261" width="12.25" style="1" customWidth="1"/>
    <col min="262" max="262" width="16.125" style="1" customWidth="1"/>
    <col min="263" max="512" width="9" style="1"/>
    <col min="513" max="513" width="10.875" style="1" customWidth="1"/>
    <col min="514" max="514" width="68.75" style="1" customWidth="1"/>
    <col min="515" max="515" width="9" style="1"/>
    <col min="516" max="516" width="8.875" style="1" customWidth="1"/>
    <col min="517" max="517" width="12.25" style="1" customWidth="1"/>
    <col min="518" max="518" width="16.125" style="1" customWidth="1"/>
    <col min="519" max="768" width="9" style="1"/>
    <col min="769" max="769" width="10.875" style="1" customWidth="1"/>
    <col min="770" max="770" width="68.75" style="1" customWidth="1"/>
    <col min="771" max="771" width="9" style="1"/>
    <col min="772" max="772" width="8.875" style="1" customWidth="1"/>
    <col min="773" max="773" width="12.25" style="1" customWidth="1"/>
    <col min="774" max="774" width="16.125" style="1" customWidth="1"/>
    <col min="775" max="1024" width="9" style="1"/>
    <col min="1025" max="1025" width="10.875" style="1" customWidth="1"/>
    <col min="1026" max="1026" width="68.75" style="1" customWidth="1"/>
    <col min="1027" max="1027" width="9" style="1"/>
    <col min="1028" max="1028" width="8.875" style="1" customWidth="1"/>
    <col min="1029" max="1029" width="12.25" style="1" customWidth="1"/>
    <col min="1030" max="1030" width="16.125" style="1" customWidth="1"/>
    <col min="1031" max="1280" width="9" style="1"/>
    <col min="1281" max="1281" width="10.875" style="1" customWidth="1"/>
    <col min="1282" max="1282" width="68.75" style="1" customWidth="1"/>
    <col min="1283" max="1283" width="9" style="1"/>
    <col min="1284" max="1284" width="8.875" style="1" customWidth="1"/>
    <col min="1285" max="1285" width="12.25" style="1" customWidth="1"/>
    <col min="1286" max="1286" width="16.125" style="1" customWidth="1"/>
    <col min="1287" max="1536" width="9" style="1"/>
    <col min="1537" max="1537" width="10.875" style="1" customWidth="1"/>
    <col min="1538" max="1538" width="68.75" style="1" customWidth="1"/>
    <col min="1539" max="1539" width="9" style="1"/>
    <col min="1540" max="1540" width="8.875" style="1" customWidth="1"/>
    <col min="1541" max="1541" width="12.25" style="1" customWidth="1"/>
    <col min="1542" max="1542" width="16.125" style="1" customWidth="1"/>
    <col min="1543" max="1792" width="9" style="1"/>
    <col min="1793" max="1793" width="10.875" style="1" customWidth="1"/>
    <col min="1794" max="1794" width="68.75" style="1" customWidth="1"/>
    <col min="1795" max="1795" width="9" style="1"/>
    <col min="1796" max="1796" width="8.875" style="1" customWidth="1"/>
    <col min="1797" max="1797" width="12.25" style="1" customWidth="1"/>
    <col min="1798" max="1798" width="16.125" style="1" customWidth="1"/>
    <col min="1799" max="2048" width="9" style="1"/>
    <col min="2049" max="2049" width="10.875" style="1" customWidth="1"/>
    <col min="2050" max="2050" width="68.75" style="1" customWidth="1"/>
    <col min="2051" max="2051" width="9" style="1"/>
    <col min="2052" max="2052" width="8.875" style="1" customWidth="1"/>
    <col min="2053" max="2053" width="12.25" style="1" customWidth="1"/>
    <col min="2054" max="2054" width="16.125" style="1" customWidth="1"/>
    <col min="2055" max="2304" width="9" style="1"/>
    <col min="2305" max="2305" width="10.875" style="1" customWidth="1"/>
    <col min="2306" max="2306" width="68.75" style="1" customWidth="1"/>
    <col min="2307" max="2307" width="9" style="1"/>
    <col min="2308" max="2308" width="8.875" style="1" customWidth="1"/>
    <col min="2309" max="2309" width="12.25" style="1" customWidth="1"/>
    <col min="2310" max="2310" width="16.125" style="1" customWidth="1"/>
    <col min="2311" max="2560" width="9" style="1"/>
    <col min="2561" max="2561" width="10.875" style="1" customWidth="1"/>
    <col min="2562" max="2562" width="68.75" style="1" customWidth="1"/>
    <col min="2563" max="2563" width="9" style="1"/>
    <col min="2564" max="2564" width="8.875" style="1" customWidth="1"/>
    <col min="2565" max="2565" width="12.25" style="1" customWidth="1"/>
    <col min="2566" max="2566" width="16.125" style="1" customWidth="1"/>
    <col min="2567" max="2816" width="9" style="1"/>
    <col min="2817" max="2817" width="10.875" style="1" customWidth="1"/>
    <col min="2818" max="2818" width="68.75" style="1" customWidth="1"/>
    <col min="2819" max="2819" width="9" style="1"/>
    <col min="2820" max="2820" width="8.875" style="1" customWidth="1"/>
    <col min="2821" max="2821" width="12.25" style="1" customWidth="1"/>
    <col min="2822" max="2822" width="16.125" style="1" customWidth="1"/>
    <col min="2823" max="3072" width="9" style="1"/>
    <col min="3073" max="3073" width="10.875" style="1" customWidth="1"/>
    <col min="3074" max="3074" width="68.75" style="1" customWidth="1"/>
    <col min="3075" max="3075" width="9" style="1"/>
    <col min="3076" max="3076" width="8.875" style="1" customWidth="1"/>
    <col min="3077" max="3077" width="12.25" style="1" customWidth="1"/>
    <col min="3078" max="3078" width="16.125" style="1" customWidth="1"/>
    <col min="3079" max="3328" width="9" style="1"/>
    <col min="3329" max="3329" width="10.875" style="1" customWidth="1"/>
    <col min="3330" max="3330" width="68.75" style="1" customWidth="1"/>
    <col min="3331" max="3331" width="9" style="1"/>
    <col min="3332" max="3332" width="8.875" style="1" customWidth="1"/>
    <col min="3333" max="3333" width="12.25" style="1" customWidth="1"/>
    <col min="3334" max="3334" width="16.125" style="1" customWidth="1"/>
    <col min="3335" max="3584" width="9" style="1"/>
    <col min="3585" max="3585" width="10.875" style="1" customWidth="1"/>
    <col min="3586" max="3586" width="68.75" style="1" customWidth="1"/>
    <col min="3587" max="3587" width="9" style="1"/>
    <col min="3588" max="3588" width="8.875" style="1" customWidth="1"/>
    <col min="3589" max="3589" width="12.25" style="1" customWidth="1"/>
    <col min="3590" max="3590" width="16.125" style="1" customWidth="1"/>
    <col min="3591" max="3840" width="9" style="1"/>
    <col min="3841" max="3841" width="10.875" style="1" customWidth="1"/>
    <col min="3842" max="3842" width="68.75" style="1" customWidth="1"/>
    <col min="3843" max="3843" width="9" style="1"/>
    <col min="3844" max="3844" width="8.875" style="1" customWidth="1"/>
    <col min="3845" max="3845" width="12.25" style="1" customWidth="1"/>
    <col min="3846" max="3846" width="16.125" style="1" customWidth="1"/>
    <col min="3847" max="4096" width="9" style="1"/>
    <col min="4097" max="4097" width="10.875" style="1" customWidth="1"/>
    <col min="4098" max="4098" width="68.75" style="1" customWidth="1"/>
    <col min="4099" max="4099" width="9" style="1"/>
    <col min="4100" max="4100" width="8.875" style="1" customWidth="1"/>
    <col min="4101" max="4101" width="12.25" style="1" customWidth="1"/>
    <col min="4102" max="4102" width="16.125" style="1" customWidth="1"/>
    <col min="4103" max="4352" width="9" style="1"/>
    <col min="4353" max="4353" width="10.875" style="1" customWidth="1"/>
    <col min="4354" max="4354" width="68.75" style="1" customWidth="1"/>
    <col min="4355" max="4355" width="9" style="1"/>
    <col min="4356" max="4356" width="8.875" style="1" customWidth="1"/>
    <col min="4357" max="4357" width="12.25" style="1" customWidth="1"/>
    <col min="4358" max="4358" width="16.125" style="1" customWidth="1"/>
    <col min="4359" max="4608" width="9" style="1"/>
    <col min="4609" max="4609" width="10.875" style="1" customWidth="1"/>
    <col min="4610" max="4610" width="68.75" style="1" customWidth="1"/>
    <col min="4611" max="4611" width="9" style="1"/>
    <col min="4612" max="4612" width="8.875" style="1" customWidth="1"/>
    <col min="4613" max="4613" width="12.25" style="1" customWidth="1"/>
    <col min="4614" max="4614" width="16.125" style="1" customWidth="1"/>
    <col min="4615" max="4864" width="9" style="1"/>
    <col min="4865" max="4865" width="10.875" style="1" customWidth="1"/>
    <col min="4866" max="4866" width="68.75" style="1" customWidth="1"/>
    <col min="4867" max="4867" width="9" style="1"/>
    <col min="4868" max="4868" width="8.875" style="1" customWidth="1"/>
    <col min="4869" max="4869" width="12.25" style="1" customWidth="1"/>
    <col min="4870" max="4870" width="16.125" style="1" customWidth="1"/>
    <col min="4871" max="5120" width="9" style="1"/>
    <col min="5121" max="5121" width="10.875" style="1" customWidth="1"/>
    <col min="5122" max="5122" width="68.75" style="1" customWidth="1"/>
    <col min="5123" max="5123" width="9" style="1"/>
    <col min="5124" max="5124" width="8.875" style="1" customWidth="1"/>
    <col min="5125" max="5125" width="12.25" style="1" customWidth="1"/>
    <col min="5126" max="5126" width="16.125" style="1" customWidth="1"/>
    <col min="5127" max="5376" width="9" style="1"/>
    <col min="5377" max="5377" width="10.875" style="1" customWidth="1"/>
    <col min="5378" max="5378" width="68.75" style="1" customWidth="1"/>
    <col min="5379" max="5379" width="9" style="1"/>
    <col min="5380" max="5380" width="8.875" style="1" customWidth="1"/>
    <col min="5381" max="5381" width="12.25" style="1" customWidth="1"/>
    <col min="5382" max="5382" width="16.125" style="1" customWidth="1"/>
    <col min="5383" max="5632" width="9" style="1"/>
    <col min="5633" max="5633" width="10.875" style="1" customWidth="1"/>
    <col min="5634" max="5634" width="68.75" style="1" customWidth="1"/>
    <col min="5635" max="5635" width="9" style="1"/>
    <col min="5636" max="5636" width="8.875" style="1" customWidth="1"/>
    <col min="5637" max="5637" width="12.25" style="1" customWidth="1"/>
    <col min="5638" max="5638" width="16.125" style="1" customWidth="1"/>
    <col min="5639" max="5888" width="9" style="1"/>
    <col min="5889" max="5889" width="10.875" style="1" customWidth="1"/>
    <col min="5890" max="5890" width="68.75" style="1" customWidth="1"/>
    <col min="5891" max="5891" width="9" style="1"/>
    <col min="5892" max="5892" width="8.875" style="1" customWidth="1"/>
    <col min="5893" max="5893" width="12.25" style="1" customWidth="1"/>
    <col min="5894" max="5894" width="16.125" style="1" customWidth="1"/>
    <col min="5895" max="6144" width="9" style="1"/>
    <col min="6145" max="6145" width="10.875" style="1" customWidth="1"/>
    <col min="6146" max="6146" width="68.75" style="1" customWidth="1"/>
    <col min="6147" max="6147" width="9" style="1"/>
    <col min="6148" max="6148" width="8.875" style="1" customWidth="1"/>
    <col min="6149" max="6149" width="12.25" style="1" customWidth="1"/>
    <col min="6150" max="6150" width="16.125" style="1" customWidth="1"/>
    <col min="6151" max="6400" width="9" style="1"/>
    <col min="6401" max="6401" width="10.875" style="1" customWidth="1"/>
    <col min="6402" max="6402" width="68.75" style="1" customWidth="1"/>
    <col min="6403" max="6403" width="9" style="1"/>
    <col min="6404" max="6404" width="8.875" style="1" customWidth="1"/>
    <col min="6405" max="6405" width="12.25" style="1" customWidth="1"/>
    <col min="6406" max="6406" width="16.125" style="1" customWidth="1"/>
    <col min="6407" max="6656" width="9" style="1"/>
    <col min="6657" max="6657" width="10.875" style="1" customWidth="1"/>
    <col min="6658" max="6658" width="68.75" style="1" customWidth="1"/>
    <col min="6659" max="6659" width="9" style="1"/>
    <col min="6660" max="6660" width="8.875" style="1" customWidth="1"/>
    <col min="6661" max="6661" width="12.25" style="1" customWidth="1"/>
    <col min="6662" max="6662" width="16.125" style="1" customWidth="1"/>
    <col min="6663" max="6912" width="9" style="1"/>
    <col min="6913" max="6913" width="10.875" style="1" customWidth="1"/>
    <col min="6914" max="6914" width="68.75" style="1" customWidth="1"/>
    <col min="6915" max="6915" width="9" style="1"/>
    <col min="6916" max="6916" width="8.875" style="1" customWidth="1"/>
    <col min="6917" max="6917" width="12.25" style="1" customWidth="1"/>
    <col min="6918" max="6918" width="16.125" style="1" customWidth="1"/>
    <col min="6919" max="7168" width="9" style="1"/>
    <col min="7169" max="7169" width="10.875" style="1" customWidth="1"/>
    <col min="7170" max="7170" width="68.75" style="1" customWidth="1"/>
    <col min="7171" max="7171" width="9" style="1"/>
    <col min="7172" max="7172" width="8.875" style="1" customWidth="1"/>
    <col min="7173" max="7173" width="12.25" style="1" customWidth="1"/>
    <col min="7174" max="7174" width="16.125" style="1" customWidth="1"/>
    <col min="7175" max="7424" width="9" style="1"/>
    <col min="7425" max="7425" width="10.875" style="1" customWidth="1"/>
    <col min="7426" max="7426" width="68.75" style="1" customWidth="1"/>
    <col min="7427" max="7427" width="9" style="1"/>
    <col min="7428" max="7428" width="8.875" style="1" customWidth="1"/>
    <col min="7429" max="7429" width="12.25" style="1" customWidth="1"/>
    <col min="7430" max="7430" width="16.125" style="1" customWidth="1"/>
    <col min="7431" max="7680" width="9" style="1"/>
    <col min="7681" max="7681" width="10.875" style="1" customWidth="1"/>
    <col min="7682" max="7682" width="68.75" style="1" customWidth="1"/>
    <col min="7683" max="7683" width="9" style="1"/>
    <col min="7684" max="7684" width="8.875" style="1" customWidth="1"/>
    <col min="7685" max="7685" width="12.25" style="1" customWidth="1"/>
    <col min="7686" max="7686" width="16.125" style="1" customWidth="1"/>
    <col min="7687" max="7936" width="9" style="1"/>
    <col min="7937" max="7937" width="10.875" style="1" customWidth="1"/>
    <col min="7938" max="7938" width="68.75" style="1" customWidth="1"/>
    <col min="7939" max="7939" width="9" style="1"/>
    <col min="7940" max="7940" width="8.875" style="1" customWidth="1"/>
    <col min="7941" max="7941" width="12.25" style="1" customWidth="1"/>
    <col min="7942" max="7942" width="16.125" style="1" customWidth="1"/>
    <col min="7943" max="8192" width="9" style="1"/>
    <col min="8193" max="8193" width="10.875" style="1" customWidth="1"/>
    <col min="8194" max="8194" width="68.75" style="1" customWidth="1"/>
    <col min="8195" max="8195" width="9" style="1"/>
    <col min="8196" max="8196" width="8.875" style="1" customWidth="1"/>
    <col min="8197" max="8197" width="12.25" style="1" customWidth="1"/>
    <col min="8198" max="8198" width="16.125" style="1" customWidth="1"/>
    <col min="8199" max="8448" width="9" style="1"/>
    <col min="8449" max="8449" width="10.875" style="1" customWidth="1"/>
    <col min="8450" max="8450" width="68.75" style="1" customWidth="1"/>
    <col min="8451" max="8451" width="9" style="1"/>
    <col min="8452" max="8452" width="8.875" style="1" customWidth="1"/>
    <col min="8453" max="8453" width="12.25" style="1" customWidth="1"/>
    <col min="8454" max="8454" width="16.125" style="1" customWidth="1"/>
    <col min="8455" max="8704" width="9" style="1"/>
    <col min="8705" max="8705" width="10.875" style="1" customWidth="1"/>
    <col min="8706" max="8706" width="68.75" style="1" customWidth="1"/>
    <col min="8707" max="8707" width="9" style="1"/>
    <col min="8708" max="8708" width="8.875" style="1" customWidth="1"/>
    <col min="8709" max="8709" width="12.25" style="1" customWidth="1"/>
    <col min="8710" max="8710" width="16.125" style="1" customWidth="1"/>
    <col min="8711" max="8960" width="9" style="1"/>
    <col min="8961" max="8961" width="10.875" style="1" customWidth="1"/>
    <col min="8962" max="8962" width="68.75" style="1" customWidth="1"/>
    <col min="8963" max="8963" width="9" style="1"/>
    <col min="8964" max="8964" width="8.875" style="1" customWidth="1"/>
    <col min="8965" max="8965" width="12.25" style="1" customWidth="1"/>
    <col min="8966" max="8966" width="16.125" style="1" customWidth="1"/>
    <col min="8967" max="9216" width="9" style="1"/>
    <col min="9217" max="9217" width="10.875" style="1" customWidth="1"/>
    <col min="9218" max="9218" width="68.75" style="1" customWidth="1"/>
    <col min="9219" max="9219" width="9" style="1"/>
    <col min="9220" max="9220" width="8.875" style="1" customWidth="1"/>
    <col min="9221" max="9221" width="12.25" style="1" customWidth="1"/>
    <col min="9222" max="9222" width="16.125" style="1" customWidth="1"/>
    <col min="9223" max="9472" width="9" style="1"/>
    <col min="9473" max="9473" width="10.875" style="1" customWidth="1"/>
    <col min="9474" max="9474" width="68.75" style="1" customWidth="1"/>
    <col min="9475" max="9475" width="9" style="1"/>
    <col min="9476" max="9476" width="8.875" style="1" customWidth="1"/>
    <col min="9477" max="9477" width="12.25" style="1" customWidth="1"/>
    <col min="9478" max="9478" width="16.125" style="1" customWidth="1"/>
    <col min="9479" max="9728" width="9" style="1"/>
    <col min="9729" max="9729" width="10.875" style="1" customWidth="1"/>
    <col min="9730" max="9730" width="68.75" style="1" customWidth="1"/>
    <col min="9731" max="9731" width="9" style="1"/>
    <col min="9732" max="9732" width="8.875" style="1" customWidth="1"/>
    <col min="9733" max="9733" width="12.25" style="1" customWidth="1"/>
    <col min="9734" max="9734" width="16.125" style="1" customWidth="1"/>
    <col min="9735" max="9984" width="9" style="1"/>
    <col min="9985" max="9985" width="10.875" style="1" customWidth="1"/>
    <col min="9986" max="9986" width="68.75" style="1" customWidth="1"/>
    <col min="9987" max="9987" width="9" style="1"/>
    <col min="9988" max="9988" width="8.875" style="1" customWidth="1"/>
    <col min="9989" max="9989" width="12.25" style="1" customWidth="1"/>
    <col min="9990" max="9990" width="16.125" style="1" customWidth="1"/>
    <col min="9991" max="10240" width="9" style="1"/>
    <col min="10241" max="10241" width="10.875" style="1" customWidth="1"/>
    <col min="10242" max="10242" width="68.75" style="1" customWidth="1"/>
    <col min="10243" max="10243" width="9" style="1"/>
    <col min="10244" max="10244" width="8.875" style="1" customWidth="1"/>
    <col min="10245" max="10245" width="12.25" style="1" customWidth="1"/>
    <col min="10246" max="10246" width="16.125" style="1" customWidth="1"/>
    <col min="10247" max="10496" width="9" style="1"/>
    <col min="10497" max="10497" width="10.875" style="1" customWidth="1"/>
    <col min="10498" max="10498" width="68.75" style="1" customWidth="1"/>
    <col min="10499" max="10499" width="9" style="1"/>
    <col min="10500" max="10500" width="8.875" style="1" customWidth="1"/>
    <col min="10501" max="10501" width="12.25" style="1" customWidth="1"/>
    <col min="10502" max="10502" width="16.125" style="1" customWidth="1"/>
    <col min="10503" max="10752" width="9" style="1"/>
    <col min="10753" max="10753" width="10.875" style="1" customWidth="1"/>
    <col min="10754" max="10754" width="68.75" style="1" customWidth="1"/>
    <col min="10755" max="10755" width="9" style="1"/>
    <col min="10756" max="10756" width="8.875" style="1" customWidth="1"/>
    <col min="10757" max="10757" width="12.25" style="1" customWidth="1"/>
    <col min="10758" max="10758" width="16.125" style="1" customWidth="1"/>
    <col min="10759" max="11008" width="9" style="1"/>
    <col min="11009" max="11009" width="10.875" style="1" customWidth="1"/>
    <col min="11010" max="11010" width="68.75" style="1" customWidth="1"/>
    <col min="11011" max="11011" width="9" style="1"/>
    <col min="11012" max="11012" width="8.875" style="1" customWidth="1"/>
    <col min="11013" max="11013" width="12.25" style="1" customWidth="1"/>
    <col min="11014" max="11014" width="16.125" style="1" customWidth="1"/>
    <col min="11015" max="11264" width="9" style="1"/>
    <col min="11265" max="11265" width="10.875" style="1" customWidth="1"/>
    <col min="11266" max="11266" width="68.75" style="1" customWidth="1"/>
    <col min="11267" max="11267" width="9" style="1"/>
    <col min="11268" max="11268" width="8.875" style="1" customWidth="1"/>
    <col min="11269" max="11269" width="12.25" style="1" customWidth="1"/>
    <col min="11270" max="11270" width="16.125" style="1" customWidth="1"/>
    <col min="11271" max="11520" width="9" style="1"/>
    <col min="11521" max="11521" width="10.875" style="1" customWidth="1"/>
    <col min="11522" max="11522" width="68.75" style="1" customWidth="1"/>
    <col min="11523" max="11523" width="9" style="1"/>
    <col min="11524" max="11524" width="8.875" style="1" customWidth="1"/>
    <col min="11525" max="11525" width="12.25" style="1" customWidth="1"/>
    <col min="11526" max="11526" width="16.125" style="1" customWidth="1"/>
    <col min="11527" max="11776" width="9" style="1"/>
    <col min="11777" max="11777" width="10.875" style="1" customWidth="1"/>
    <col min="11778" max="11778" width="68.75" style="1" customWidth="1"/>
    <col min="11779" max="11779" width="9" style="1"/>
    <col min="11780" max="11780" width="8.875" style="1" customWidth="1"/>
    <col min="11781" max="11781" width="12.25" style="1" customWidth="1"/>
    <col min="11782" max="11782" width="16.125" style="1" customWidth="1"/>
    <col min="11783" max="12032" width="9" style="1"/>
    <col min="12033" max="12033" width="10.875" style="1" customWidth="1"/>
    <col min="12034" max="12034" width="68.75" style="1" customWidth="1"/>
    <col min="12035" max="12035" width="9" style="1"/>
    <col min="12036" max="12036" width="8.875" style="1" customWidth="1"/>
    <col min="12037" max="12037" width="12.25" style="1" customWidth="1"/>
    <col min="12038" max="12038" width="16.125" style="1" customWidth="1"/>
    <col min="12039" max="12288" width="9" style="1"/>
    <col min="12289" max="12289" width="10.875" style="1" customWidth="1"/>
    <col min="12290" max="12290" width="68.75" style="1" customWidth="1"/>
    <col min="12291" max="12291" width="9" style="1"/>
    <col min="12292" max="12292" width="8.875" style="1" customWidth="1"/>
    <col min="12293" max="12293" width="12.25" style="1" customWidth="1"/>
    <col min="12294" max="12294" width="16.125" style="1" customWidth="1"/>
    <col min="12295" max="12544" width="9" style="1"/>
    <col min="12545" max="12545" width="10.875" style="1" customWidth="1"/>
    <col min="12546" max="12546" width="68.75" style="1" customWidth="1"/>
    <col min="12547" max="12547" width="9" style="1"/>
    <col min="12548" max="12548" width="8.875" style="1" customWidth="1"/>
    <col min="12549" max="12549" width="12.25" style="1" customWidth="1"/>
    <col min="12550" max="12550" width="16.125" style="1" customWidth="1"/>
    <col min="12551" max="12800" width="9" style="1"/>
    <col min="12801" max="12801" width="10.875" style="1" customWidth="1"/>
    <col min="12802" max="12802" width="68.75" style="1" customWidth="1"/>
    <col min="12803" max="12803" width="9" style="1"/>
    <col min="12804" max="12804" width="8.875" style="1" customWidth="1"/>
    <col min="12805" max="12805" width="12.25" style="1" customWidth="1"/>
    <col min="12806" max="12806" width="16.125" style="1" customWidth="1"/>
    <col min="12807" max="13056" width="9" style="1"/>
    <col min="13057" max="13057" width="10.875" style="1" customWidth="1"/>
    <col min="13058" max="13058" width="68.75" style="1" customWidth="1"/>
    <col min="13059" max="13059" width="9" style="1"/>
    <col min="13060" max="13060" width="8.875" style="1" customWidth="1"/>
    <col min="13061" max="13061" width="12.25" style="1" customWidth="1"/>
    <col min="13062" max="13062" width="16.125" style="1" customWidth="1"/>
    <col min="13063" max="13312" width="9" style="1"/>
    <col min="13313" max="13313" width="10.875" style="1" customWidth="1"/>
    <col min="13314" max="13314" width="68.75" style="1" customWidth="1"/>
    <col min="13315" max="13315" width="9" style="1"/>
    <col min="13316" max="13316" width="8.875" style="1" customWidth="1"/>
    <col min="13317" max="13317" width="12.25" style="1" customWidth="1"/>
    <col min="13318" max="13318" width="16.125" style="1" customWidth="1"/>
    <col min="13319" max="13568" width="9" style="1"/>
    <col min="13569" max="13569" width="10.875" style="1" customWidth="1"/>
    <col min="13570" max="13570" width="68.75" style="1" customWidth="1"/>
    <col min="13571" max="13571" width="9" style="1"/>
    <col min="13572" max="13572" width="8.875" style="1" customWidth="1"/>
    <col min="13573" max="13573" width="12.25" style="1" customWidth="1"/>
    <col min="13574" max="13574" width="16.125" style="1" customWidth="1"/>
    <col min="13575" max="13824" width="9" style="1"/>
    <col min="13825" max="13825" width="10.875" style="1" customWidth="1"/>
    <col min="13826" max="13826" width="68.75" style="1" customWidth="1"/>
    <col min="13827" max="13827" width="9" style="1"/>
    <col min="13828" max="13828" width="8.875" style="1" customWidth="1"/>
    <col min="13829" max="13829" width="12.25" style="1" customWidth="1"/>
    <col min="13830" max="13830" width="16.125" style="1" customWidth="1"/>
    <col min="13831" max="14080" width="9" style="1"/>
    <col min="14081" max="14081" width="10.875" style="1" customWidth="1"/>
    <col min="14082" max="14082" width="68.75" style="1" customWidth="1"/>
    <col min="14083" max="14083" width="9" style="1"/>
    <col min="14084" max="14084" width="8.875" style="1" customWidth="1"/>
    <col min="14085" max="14085" width="12.25" style="1" customWidth="1"/>
    <col min="14086" max="14086" width="16.125" style="1" customWidth="1"/>
    <col min="14087" max="14336" width="9" style="1"/>
    <col min="14337" max="14337" width="10.875" style="1" customWidth="1"/>
    <col min="14338" max="14338" width="68.75" style="1" customWidth="1"/>
    <col min="14339" max="14339" width="9" style="1"/>
    <col min="14340" max="14340" width="8.875" style="1" customWidth="1"/>
    <col min="14341" max="14341" width="12.25" style="1" customWidth="1"/>
    <col min="14342" max="14342" width="16.125" style="1" customWidth="1"/>
    <col min="14343" max="14592" width="9" style="1"/>
    <col min="14593" max="14593" width="10.875" style="1" customWidth="1"/>
    <col min="14594" max="14594" width="68.75" style="1" customWidth="1"/>
    <col min="14595" max="14595" width="9" style="1"/>
    <col min="14596" max="14596" width="8.875" style="1" customWidth="1"/>
    <col min="14597" max="14597" width="12.25" style="1" customWidth="1"/>
    <col min="14598" max="14598" width="16.125" style="1" customWidth="1"/>
    <col min="14599" max="14848" width="9" style="1"/>
    <col min="14849" max="14849" width="10.875" style="1" customWidth="1"/>
    <col min="14850" max="14850" width="68.75" style="1" customWidth="1"/>
    <col min="14851" max="14851" width="9" style="1"/>
    <col min="14852" max="14852" width="8.875" style="1" customWidth="1"/>
    <col min="14853" max="14853" width="12.25" style="1" customWidth="1"/>
    <col min="14854" max="14854" width="16.125" style="1" customWidth="1"/>
    <col min="14855" max="15104" width="9" style="1"/>
    <col min="15105" max="15105" width="10.875" style="1" customWidth="1"/>
    <col min="15106" max="15106" width="68.75" style="1" customWidth="1"/>
    <col min="15107" max="15107" width="9" style="1"/>
    <col min="15108" max="15108" width="8.875" style="1" customWidth="1"/>
    <col min="15109" max="15109" width="12.25" style="1" customWidth="1"/>
    <col min="15110" max="15110" width="16.125" style="1" customWidth="1"/>
    <col min="15111" max="15360" width="9" style="1"/>
    <col min="15361" max="15361" width="10.875" style="1" customWidth="1"/>
    <col min="15362" max="15362" width="68.75" style="1" customWidth="1"/>
    <col min="15363" max="15363" width="9" style="1"/>
    <col min="15364" max="15364" width="8.875" style="1" customWidth="1"/>
    <col min="15365" max="15365" width="12.25" style="1" customWidth="1"/>
    <col min="15366" max="15366" width="16.125" style="1" customWidth="1"/>
    <col min="15367" max="15616" width="9" style="1"/>
    <col min="15617" max="15617" width="10.875" style="1" customWidth="1"/>
    <col min="15618" max="15618" width="68.75" style="1" customWidth="1"/>
    <col min="15619" max="15619" width="9" style="1"/>
    <col min="15620" max="15620" width="8.875" style="1" customWidth="1"/>
    <col min="15621" max="15621" width="12.25" style="1" customWidth="1"/>
    <col min="15622" max="15622" width="16.125" style="1" customWidth="1"/>
    <col min="15623" max="15872" width="9" style="1"/>
    <col min="15873" max="15873" width="10.875" style="1" customWidth="1"/>
    <col min="15874" max="15874" width="68.75" style="1" customWidth="1"/>
    <col min="15875" max="15875" width="9" style="1"/>
    <col min="15876" max="15876" width="8.875" style="1" customWidth="1"/>
    <col min="15877" max="15877" width="12.25" style="1" customWidth="1"/>
    <col min="15878" max="15878" width="16.125" style="1" customWidth="1"/>
    <col min="15879" max="16128" width="9" style="1"/>
    <col min="16129" max="16129" width="10.875" style="1" customWidth="1"/>
    <col min="16130" max="16130" width="68.75" style="1" customWidth="1"/>
    <col min="16131" max="16131" width="9" style="1"/>
    <col min="16132" max="16132" width="8.875" style="1" customWidth="1"/>
    <col min="16133" max="16133" width="12.25" style="1" customWidth="1"/>
    <col min="16134" max="16134" width="16.125" style="1" customWidth="1"/>
    <col min="16135" max="16384" width="9" style="1"/>
  </cols>
  <sheetData>
    <row r="1" spans="1:6" ht="15.75" x14ac:dyDescent="0.2">
      <c r="A1" s="64" t="s">
        <v>247</v>
      </c>
      <c r="B1" s="64"/>
      <c r="C1" s="64"/>
      <c r="D1" s="64"/>
      <c r="E1" s="64"/>
      <c r="F1" s="64"/>
    </row>
    <row r="2" spans="1:6" ht="15" customHeight="1" x14ac:dyDescent="0.2">
      <c r="A2" s="64" t="s">
        <v>0</v>
      </c>
      <c r="B2" s="64"/>
      <c r="C2" s="64"/>
      <c r="D2" s="64"/>
      <c r="E2" s="64"/>
      <c r="F2" s="64"/>
    </row>
    <row r="3" spans="1:6" ht="15" customHeight="1" x14ac:dyDescent="0.25">
      <c r="A3" s="65" t="s">
        <v>1</v>
      </c>
      <c r="B3" s="65"/>
      <c r="C3" s="65"/>
      <c r="D3" s="65"/>
      <c r="E3" s="65"/>
      <c r="F3" s="65"/>
    </row>
    <row r="4" spans="1:6" ht="15.75" customHeight="1" thickBot="1" x14ac:dyDescent="0.3">
      <c r="A4" s="66" t="s">
        <v>2</v>
      </c>
      <c r="B4" s="66"/>
      <c r="C4" s="66"/>
      <c r="D4" s="66"/>
      <c r="E4" s="66"/>
      <c r="F4" s="66"/>
    </row>
    <row r="5" spans="1:6" ht="16.5" thickTop="1" thickBot="1" x14ac:dyDescent="0.25">
      <c r="A5" s="5" t="s">
        <v>3</v>
      </c>
      <c r="B5" s="6" t="s">
        <v>4</v>
      </c>
      <c r="C5" s="7" t="s">
        <v>5</v>
      </c>
      <c r="D5" s="48" t="s">
        <v>6</v>
      </c>
      <c r="E5" s="8" t="s">
        <v>248</v>
      </c>
      <c r="F5" s="9" t="s">
        <v>7</v>
      </c>
    </row>
    <row r="6" spans="1:6" ht="16.5" thickTop="1" x14ac:dyDescent="0.2">
      <c r="A6" s="10" t="s">
        <v>8</v>
      </c>
      <c r="B6" s="11" t="s">
        <v>9</v>
      </c>
      <c r="C6" s="12"/>
      <c r="D6" s="49"/>
      <c r="E6" s="13"/>
      <c r="F6" s="14"/>
    </row>
    <row r="7" spans="1:6" x14ac:dyDescent="0.2">
      <c r="A7" s="15" t="s">
        <v>10</v>
      </c>
      <c r="B7" s="16" t="s">
        <v>11</v>
      </c>
      <c r="C7" s="17"/>
      <c r="D7" s="50"/>
      <c r="E7" s="18"/>
      <c r="F7" s="19"/>
    </row>
    <row r="8" spans="1:6" ht="60" x14ac:dyDescent="0.2">
      <c r="A8" s="15" t="s">
        <v>12</v>
      </c>
      <c r="B8" s="16" t="s">
        <v>13</v>
      </c>
      <c r="C8" s="17" t="s">
        <v>14</v>
      </c>
      <c r="D8" s="50"/>
      <c r="E8" s="18"/>
      <c r="F8" s="19"/>
    </row>
    <row r="9" spans="1:6" ht="60" x14ac:dyDescent="0.2">
      <c r="A9" s="15" t="s">
        <v>12</v>
      </c>
      <c r="B9" s="16" t="s">
        <v>250</v>
      </c>
      <c r="C9" s="17" t="s">
        <v>14</v>
      </c>
      <c r="D9" s="50"/>
      <c r="E9" s="18"/>
      <c r="F9" s="19"/>
    </row>
    <row r="10" spans="1:6" ht="15.75" x14ac:dyDescent="0.2">
      <c r="A10" s="20" t="s">
        <v>15</v>
      </c>
      <c r="B10" s="21" t="s">
        <v>16</v>
      </c>
      <c r="C10" s="17"/>
      <c r="D10" s="50"/>
      <c r="E10" s="18"/>
      <c r="F10" s="19"/>
    </row>
    <row r="11" spans="1:6" ht="30" x14ac:dyDescent="0.2">
      <c r="A11" s="15" t="s">
        <v>17</v>
      </c>
      <c r="B11" s="16" t="s">
        <v>18</v>
      </c>
      <c r="C11" s="17" t="s">
        <v>35</v>
      </c>
      <c r="D11" s="50">
        <v>40</v>
      </c>
      <c r="E11" s="43"/>
      <c r="F11" s="19">
        <f>D11*E11</f>
        <v>0</v>
      </c>
    </row>
    <row r="12" spans="1:6" ht="30" x14ac:dyDescent="0.2">
      <c r="A12" s="15" t="s">
        <v>19</v>
      </c>
      <c r="B12" s="16" t="s">
        <v>20</v>
      </c>
      <c r="C12" s="17" t="s">
        <v>35</v>
      </c>
      <c r="D12" s="50">
        <v>5</v>
      </c>
      <c r="E12" s="43"/>
      <c r="F12" s="19">
        <f t="shared" ref="F12:F13" si="0">D12*E12</f>
        <v>0</v>
      </c>
    </row>
    <row r="13" spans="1:6" ht="45" x14ac:dyDescent="0.2">
      <c r="A13" s="15" t="s">
        <v>21</v>
      </c>
      <c r="B13" s="16" t="s">
        <v>22</v>
      </c>
      <c r="C13" s="17" t="s">
        <v>23</v>
      </c>
      <c r="D13" s="50">
        <v>150</v>
      </c>
      <c r="E13" s="43"/>
      <c r="F13" s="19">
        <f t="shared" si="0"/>
        <v>0</v>
      </c>
    </row>
    <row r="14" spans="1:6" ht="15.75" x14ac:dyDescent="0.2">
      <c r="A14" s="20" t="s">
        <v>24</v>
      </c>
      <c r="B14" s="21" t="s">
        <v>25</v>
      </c>
      <c r="C14" s="17"/>
      <c r="D14" s="50"/>
      <c r="E14" s="44"/>
      <c r="F14" s="19"/>
    </row>
    <row r="15" spans="1:6" x14ac:dyDescent="0.2">
      <c r="A15" s="15" t="s">
        <v>26</v>
      </c>
      <c r="B15" s="16" t="s">
        <v>27</v>
      </c>
      <c r="C15" s="17" t="s">
        <v>14</v>
      </c>
      <c r="D15" s="50"/>
      <c r="E15" s="44"/>
      <c r="F15" s="19"/>
    </row>
    <row r="16" spans="1:6" ht="30" x14ac:dyDescent="0.2">
      <c r="A16" s="15" t="s">
        <v>26</v>
      </c>
      <c r="B16" s="16" t="s">
        <v>28</v>
      </c>
      <c r="C16" s="17" t="s">
        <v>53</v>
      </c>
      <c r="D16" s="50">
        <v>95</v>
      </c>
      <c r="E16" s="43"/>
      <c r="F16" s="19">
        <f t="shared" ref="F16:F27" si="1">D16*E16</f>
        <v>0</v>
      </c>
    </row>
    <row r="17" spans="1:6" x14ac:dyDescent="0.2">
      <c r="A17" s="15" t="s">
        <v>29</v>
      </c>
      <c r="B17" s="16" t="s">
        <v>30</v>
      </c>
      <c r="C17" s="17" t="s">
        <v>35</v>
      </c>
      <c r="D17" s="50">
        <v>10</v>
      </c>
      <c r="E17" s="43"/>
      <c r="F17" s="19">
        <f t="shared" si="1"/>
        <v>0</v>
      </c>
    </row>
    <row r="18" spans="1:6" x14ac:dyDescent="0.2">
      <c r="A18" s="15" t="s">
        <v>31</v>
      </c>
      <c r="B18" s="16" t="s">
        <v>32</v>
      </c>
      <c r="C18" s="17" t="s">
        <v>35</v>
      </c>
      <c r="D18" s="50">
        <v>10</v>
      </c>
      <c r="E18" s="43"/>
      <c r="F18" s="19">
        <f t="shared" si="1"/>
        <v>0</v>
      </c>
    </row>
    <row r="19" spans="1:6" x14ac:dyDescent="0.2">
      <c r="A19" s="15" t="s">
        <v>33</v>
      </c>
      <c r="B19" s="16" t="s">
        <v>34</v>
      </c>
      <c r="C19" s="17" t="s">
        <v>35</v>
      </c>
      <c r="D19" s="50">
        <v>2</v>
      </c>
      <c r="E19" s="43"/>
      <c r="F19" s="19">
        <f t="shared" si="1"/>
        <v>0</v>
      </c>
    </row>
    <row r="20" spans="1:6" x14ac:dyDescent="0.2">
      <c r="A20" s="15" t="s">
        <v>36</v>
      </c>
      <c r="B20" s="16" t="s">
        <v>37</v>
      </c>
      <c r="C20" s="17" t="s">
        <v>35</v>
      </c>
      <c r="D20" s="50">
        <v>25</v>
      </c>
      <c r="E20" s="43"/>
      <c r="F20" s="19">
        <f t="shared" si="1"/>
        <v>0</v>
      </c>
    </row>
    <row r="21" spans="1:6" x14ac:dyDescent="0.2">
      <c r="A21" s="15" t="s">
        <v>38</v>
      </c>
      <c r="B21" s="16" t="s">
        <v>39</v>
      </c>
      <c r="C21" s="17" t="s">
        <v>35</v>
      </c>
      <c r="D21" s="50">
        <v>18</v>
      </c>
      <c r="E21" s="43"/>
      <c r="F21" s="19">
        <f t="shared" si="1"/>
        <v>0</v>
      </c>
    </row>
    <row r="22" spans="1:6" x14ac:dyDescent="0.2">
      <c r="A22" s="15" t="s">
        <v>38</v>
      </c>
      <c r="B22" s="56" t="s">
        <v>251</v>
      </c>
      <c r="C22" s="17" t="s">
        <v>35</v>
      </c>
      <c r="D22" s="50">
        <v>12</v>
      </c>
      <c r="E22" s="43"/>
      <c r="F22" s="19">
        <f t="shared" si="1"/>
        <v>0</v>
      </c>
    </row>
    <row r="23" spans="1:6" x14ac:dyDescent="0.2">
      <c r="A23" s="15" t="s">
        <v>40</v>
      </c>
      <c r="B23" s="56" t="s">
        <v>252</v>
      </c>
      <c r="C23" s="17" t="s">
        <v>35</v>
      </c>
      <c r="D23" s="50">
        <v>15</v>
      </c>
      <c r="E23" s="43"/>
      <c r="F23" s="19">
        <f t="shared" si="1"/>
        <v>0</v>
      </c>
    </row>
    <row r="24" spans="1:6" ht="30" x14ac:dyDescent="0.2">
      <c r="A24" s="15" t="s">
        <v>41</v>
      </c>
      <c r="B24" s="16" t="s">
        <v>42</v>
      </c>
      <c r="C24" s="17" t="s">
        <v>45</v>
      </c>
      <c r="D24" s="50">
        <v>10</v>
      </c>
      <c r="E24" s="43"/>
      <c r="F24" s="19">
        <f t="shared" si="1"/>
        <v>0</v>
      </c>
    </row>
    <row r="25" spans="1:6" x14ac:dyDescent="0.2">
      <c r="A25" s="15" t="s">
        <v>43</v>
      </c>
      <c r="B25" s="16" t="s">
        <v>44</v>
      </c>
      <c r="C25" s="17" t="s">
        <v>45</v>
      </c>
      <c r="D25" s="50">
        <v>2</v>
      </c>
      <c r="E25" s="43"/>
      <c r="F25" s="19">
        <f t="shared" si="1"/>
        <v>0</v>
      </c>
    </row>
    <row r="26" spans="1:6" ht="30" x14ac:dyDescent="0.2">
      <c r="A26" s="15" t="s">
        <v>46</v>
      </c>
      <c r="B26" s="55" t="s">
        <v>253</v>
      </c>
      <c r="C26" s="17" t="s">
        <v>35</v>
      </c>
      <c r="D26" s="50">
        <v>30</v>
      </c>
      <c r="E26" s="43"/>
      <c r="F26" s="19">
        <f t="shared" si="1"/>
        <v>0</v>
      </c>
    </row>
    <row r="27" spans="1:6" x14ac:dyDescent="0.2">
      <c r="A27" s="15" t="s">
        <v>47</v>
      </c>
      <c r="B27" s="16" t="s">
        <v>48</v>
      </c>
      <c r="C27" s="17" t="s">
        <v>35</v>
      </c>
      <c r="D27" s="50">
        <v>15</v>
      </c>
      <c r="E27" s="43"/>
      <c r="F27" s="19">
        <f t="shared" si="1"/>
        <v>0</v>
      </c>
    </row>
    <row r="28" spans="1:6" ht="15.75" x14ac:dyDescent="0.2">
      <c r="A28" s="20" t="s">
        <v>49</v>
      </c>
      <c r="B28" s="21" t="s">
        <v>50</v>
      </c>
      <c r="C28" s="17"/>
      <c r="D28" s="50"/>
      <c r="E28" s="44"/>
      <c r="F28" s="19"/>
    </row>
    <row r="29" spans="1:6" ht="30" x14ac:dyDescent="0.2">
      <c r="A29" s="22" t="s">
        <v>51</v>
      </c>
      <c r="B29" s="23" t="s">
        <v>52</v>
      </c>
      <c r="C29" s="17" t="s">
        <v>53</v>
      </c>
      <c r="D29" s="50">
        <v>95</v>
      </c>
      <c r="E29" s="43"/>
      <c r="F29" s="19">
        <f t="shared" ref="F29:F30" si="2">D29*E29</f>
        <v>0</v>
      </c>
    </row>
    <row r="30" spans="1:6" x14ac:dyDescent="0.2">
      <c r="A30" s="22" t="s">
        <v>54</v>
      </c>
      <c r="B30" s="16" t="s">
        <v>48</v>
      </c>
      <c r="C30" s="17" t="s">
        <v>53</v>
      </c>
      <c r="D30" s="50">
        <v>25</v>
      </c>
      <c r="E30" s="43"/>
      <c r="F30" s="19">
        <f t="shared" si="2"/>
        <v>0</v>
      </c>
    </row>
    <row r="31" spans="1:6" ht="15.75" x14ac:dyDescent="0.2">
      <c r="A31" s="20" t="s">
        <v>55</v>
      </c>
      <c r="B31" s="21" t="s">
        <v>56</v>
      </c>
      <c r="C31" s="17"/>
      <c r="D31" s="50"/>
      <c r="E31" s="44"/>
      <c r="F31" s="19"/>
    </row>
    <row r="32" spans="1:6" ht="90" x14ac:dyDescent="0.2">
      <c r="A32" s="15" t="s">
        <v>57</v>
      </c>
      <c r="B32" s="16" t="s">
        <v>58</v>
      </c>
      <c r="C32" s="17" t="s">
        <v>59</v>
      </c>
      <c r="D32" s="50">
        <v>1</v>
      </c>
      <c r="E32" s="43"/>
      <c r="F32" s="19">
        <f>D32*E32</f>
        <v>0</v>
      </c>
    </row>
    <row r="33" spans="1:6" ht="15.75" x14ac:dyDescent="0.2">
      <c r="A33" s="24" t="s">
        <v>60</v>
      </c>
      <c r="B33" s="25" t="s">
        <v>61</v>
      </c>
      <c r="C33" s="17"/>
      <c r="D33" s="50"/>
      <c r="E33" s="44"/>
      <c r="F33" s="19"/>
    </row>
    <row r="34" spans="1:6" ht="60" x14ac:dyDescent="0.2">
      <c r="A34" s="15" t="s">
        <v>62</v>
      </c>
      <c r="B34" s="16" t="s">
        <v>63</v>
      </c>
      <c r="C34" s="17" t="s">
        <v>5</v>
      </c>
      <c r="D34" s="50">
        <v>4</v>
      </c>
      <c r="E34" s="43"/>
      <c r="F34" s="19">
        <f t="shared" ref="F34:F37" si="3">D34*E34</f>
        <v>0</v>
      </c>
    </row>
    <row r="35" spans="1:6" ht="45" x14ac:dyDescent="0.2">
      <c r="A35" s="15" t="s">
        <v>64</v>
      </c>
      <c r="B35" s="16" t="s">
        <v>65</v>
      </c>
      <c r="C35" s="17" t="s">
        <v>5</v>
      </c>
      <c r="D35" s="50">
        <v>4</v>
      </c>
      <c r="E35" s="43"/>
      <c r="F35" s="19">
        <f t="shared" si="3"/>
        <v>0</v>
      </c>
    </row>
    <row r="36" spans="1:6" ht="60" x14ac:dyDescent="0.2">
      <c r="A36" s="15" t="s">
        <v>66</v>
      </c>
      <c r="B36" s="16" t="s">
        <v>246</v>
      </c>
      <c r="C36" s="17" t="s">
        <v>59</v>
      </c>
      <c r="D36" s="50">
        <v>2</v>
      </c>
      <c r="E36" s="43"/>
      <c r="F36" s="19">
        <f t="shared" si="3"/>
        <v>0</v>
      </c>
    </row>
    <row r="37" spans="1:6" ht="30" x14ac:dyDescent="0.2">
      <c r="A37" s="15" t="s">
        <v>67</v>
      </c>
      <c r="B37" s="16" t="s">
        <v>68</v>
      </c>
      <c r="C37" s="17" t="s">
        <v>59</v>
      </c>
      <c r="D37" s="50">
        <v>2</v>
      </c>
      <c r="E37" s="43"/>
      <c r="F37" s="19">
        <f t="shared" si="3"/>
        <v>0</v>
      </c>
    </row>
    <row r="38" spans="1:6" ht="15.75" x14ac:dyDescent="0.2">
      <c r="A38" s="24" t="s">
        <v>69</v>
      </c>
      <c r="B38" s="25" t="s">
        <v>70</v>
      </c>
      <c r="C38" s="17"/>
      <c r="D38" s="50"/>
      <c r="E38" s="44"/>
      <c r="F38" s="19"/>
    </row>
    <row r="39" spans="1:6" ht="136.5" x14ac:dyDescent="0.2">
      <c r="A39" s="15" t="s">
        <v>71</v>
      </c>
      <c r="B39" s="16" t="s">
        <v>72</v>
      </c>
      <c r="C39" s="17" t="s">
        <v>53</v>
      </c>
      <c r="D39" s="50">
        <v>625</v>
      </c>
      <c r="E39" s="43"/>
      <c r="F39" s="19">
        <f t="shared" ref="F39:F40" si="4">D39*E39</f>
        <v>0</v>
      </c>
    </row>
    <row r="40" spans="1:6" ht="90" x14ac:dyDescent="0.2">
      <c r="A40" s="15" t="s">
        <v>73</v>
      </c>
      <c r="B40" s="16" t="s">
        <v>74</v>
      </c>
      <c r="C40" s="17" t="s">
        <v>53</v>
      </c>
      <c r="D40" s="50">
        <v>50</v>
      </c>
      <c r="E40" s="43"/>
      <c r="F40" s="19">
        <f t="shared" si="4"/>
        <v>0</v>
      </c>
    </row>
    <row r="41" spans="1:6" ht="15.75" x14ac:dyDescent="0.2">
      <c r="A41" s="24" t="s">
        <v>75</v>
      </c>
      <c r="B41" s="25" t="s">
        <v>76</v>
      </c>
      <c r="C41" s="17"/>
      <c r="D41" s="50"/>
      <c r="E41" s="44"/>
      <c r="F41" s="19"/>
    </row>
    <row r="42" spans="1:6" ht="30" x14ac:dyDescent="0.2">
      <c r="A42" s="15" t="s">
        <v>77</v>
      </c>
      <c r="B42" s="16" t="s">
        <v>78</v>
      </c>
      <c r="C42" s="17" t="s">
        <v>45</v>
      </c>
      <c r="D42" s="50">
        <v>40</v>
      </c>
      <c r="E42" s="43"/>
      <c r="F42" s="19">
        <f t="shared" ref="F42:F46" si="5">D42*E42</f>
        <v>0</v>
      </c>
    </row>
    <row r="43" spans="1:6" x14ac:dyDescent="0.2">
      <c r="A43" s="15" t="s">
        <v>79</v>
      </c>
      <c r="B43" s="16" t="s">
        <v>80</v>
      </c>
      <c r="C43" s="17" t="s">
        <v>45</v>
      </c>
      <c r="D43" s="50">
        <v>3.5</v>
      </c>
      <c r="E43" s="43"/>
      <c r="F43" s="19">
        <f t="shared" si="5"/>
        <v>0</v>
      </c>
    </row>
    <row r="44" spans="1:6" x14ac:dyDescent="0.2">
      <c r="A44" s="15" t="s">
        <v>81</v>
      </c>
      <c r="B44" s="16" t="s">
        <v>82</v>
      </c>
      <c r="C44" s="17" t="s">
        <v>45</v>
      </c>
      <c r="D44" s="50">
        <v>1</v>
      </c>
      <c r="E44" s="43"/>
      <c r="F44" s="19">
        <f t="shared" si="5"/>
        <v>0</v>
      </c>
    </row>
    <row r="45" spans="1:6" ht="90" x14ac:dyDescent="0.2">
      <c r="A45" s="15" t="s">
        <v>83</v>
      </c>
      <c r="B45" s="16" t="s">
        <v>84</v>
      </c>
      <c r="C45" s="17" t="s">
        <v>53</v>
      </c>
      <c r="D45" s="50">
        <v>430</v>
      </c>
      <c r="E45" s="43"/>
      <c r="F45" s="19">
        <f t="shared" si="5"/>
        <v>0</v>
      </c>
    </row>
    <row r="46" spans="1:6" ht="45" x14ac:dyDescent="0.2">
      <c r="A46" s="15" t="s">
        <v>85</v>
      </c>
      <c r="B46" s="16" t="s">
        <v>86</v>
      </c>
      <c r="C46" s="17" t="s">
        <v>87</v>
      </c>
      <c r="D46" s="50">
        <v>75</v>
      </c>
      <c r="E46" s="43"/>
      <c r="F46" s="19">
        <f t="shared" si="5"/>
        <v>0</v>
      </c>
    </row>
    <row r="47" spans="1:6" ht="15.75" x14ac:dyDescent="0.2">
      <c r="A47" s="24" t="s">
        <v>88</v>
      </c>
      <c r="B47" s="25" t="s">
        <v>89</v>
      </c>
      <c r="C47" s="26"/>
      <c r="D47" s="50"/>
      <c r="E47" s="45"/>
      <c r="F47" s="19"/>
    </row>
    <row r="48" spans="1:6" ht="75" x14ac:dyDescent="0.2">
      <c r="A48" s="15" t="s">
        <v>90</v>
      </c>
      <c r="B48" s="16" t="s">
        <v>91</v>
      </c>
      <c r="C48" s="17" t="s">
        <v>53</v>
      </c>
      <c r="D48" s="50">
        <v>625</v>
      </c>
      <c r="E48" s="43"/>
      <c r="F48" s="19">
        <f>D48*E48</f>
        <v>0</v>
      </c>
    </row>
    <row r="49" spans="1:6" ht="15.75" x14ac:dyDescent="0.2">
      <c r="A49" s="20" t="s">
        <v>92</v>
      </c>
      <c r="B49" s="21" t="s">
        <v>93</v>
      </c>
      <c r="C49" s="17"/>
      <c r="D49" s="50"/>
      <c r="E49" s="44"/>
      <c r="F49" s="19"/>
    </row>
    <row r="50" spans="1:6" x14ac:dyDescent="0.2">
      <c r="A50" s="15" t="s">
        <v>94</v>
      </c>
      <c r="B50" s="16" t="s">
        <v>95</v>
      </c>
      <c r="C50" s="17" t="s">
        <v>249</v>
      </c>
      <c r="D50" s="50">
        <v>210</v>
      </c>
      <c r="E50" s="43"/>
      <c r="F50" s="19">
        <f t="shared" ref="F50:F53" si="6">D50*E50</f>
        <v>0</v>
      </c>
    </row>
    <row r="51" spans="1:6" x14ac:dyDescent="0.2">
      <c r="A51" s="15" t="s">
        <v>96</v>
      </c>
      <c r="B51" s="16" t="s">
        <v>97</v>
      </c>
      <c r="C51" s="17" t="s">
        <v>45</v>
      </c>
      <c r="D51" s="50">
        <v>4</v>
      </c>
      <c r="E51" s="43"/>
      <c r="F51" s="19">
        <f t="shared" si="6"/>
        <v>0</v>
      </c>
    </row>
    <row r="52" spans="1:6" x14ac:dyDescent="0.2">
      <c r="A52" s="15" t="s">
        <v>98</v>
      </c>
      <c r="B52" s="16" t="s">
        <v>95</v>
      </c>
      <c r="C52" s="17" t="s">
        <v>249</v>
      </c>
      <c r="D52" s="50">
        <v>145</v>
      </c>
      <c r="E52" s="43"/>
      <c r="F52" s="19">
        <f t="shared" si="6"/>
        <v>0</v>
      </c>
    </row>
    <row r="53" spans="1:6" x14ac:dyDescent="0.2">
      <c r="A53" s="15" t="s">
        <v>99</v>
      </c>
      <c r="B53" s="16" t="s">
        <v>97</v>
      </c>
      <c r="C53" s="17" t="s">
        <v>45</v>
      </c>
      <c r="D53" s="50">
        <v>3</v>
      </c>
      <c r="E53" s="43"/>
      <c r="F53" s="19">
        <f t="shared" si="6"/>
        <v>0</v>
      </c>
    </row>
    <row r="54" spans="1:6" ht="15.75" x14ac:dyDescent="0.2">
      <c r="A54" s="20" t="s">
        <v>100</v>
      </c>
      <c r="B54" s="21" t="s">
        <v>101</v>
      </c>
      <c r="C54" s="17"/>
      <c r="D54" s="50"/>
      <c r="E54" s="44"/>
      <c r="F54" s="19"/>
    </row>
    <row r="55" spans="1:6" ht="45" x14ac:dyDescent="0.2">
      <c r="A55" s="15" t="s">
        <v>102</v>
      </c>
      <c r="B55" s="16" t="s">
        <v>103</v>
      </c>
      <c r="C55" s="17" t="s">
        <v>59</v>
      </c>
      <c r="D55" s="50">
        <v>1</v>
      </c>
      <c r="E55" s="43"/>
      <c r="F55" s="19">
        <f>D55*E55</f>
        <v>0</v>
      </c>
    </row>
    <row r="56" spans="1:6" ht="15.75" x14ac:dyDescent="0.2">
      <c r="A56" s="27" t="s">
        <v>104</v>
      </c>
      <c r="B56" s="28" t="s">
        <v>105</v>
      </c>
      <c r="C56" s="29"/>
      <c r="D56" s="30"/>
      <c r="E56" s="46"/>
      <c r="F56" s="19"/>
    </row>
    <row r="57" spans="1:6" ht="30" x14ac:dyDescent="0.2">
      <c r="A57" s="27"/>
      <c r="B57" s="31" t="s">
        <v>106</v>
      </c>
      <c r="C57" s="29" t="s">
        <v>14</v>
      </c>
      <c r="D57" s="30"/>
      <c r="E57" s="46"/>
      <c r="F57" s="19"/>
    </row>
    <row r="58" spans="1:6" ht="15.75" x14ac:dyDescent="0.2">
      <c r="A58" s="27"/>
      <c r="B58" s="31" t="s">
        <v>107</v>
      </c>
      <c r="C58" s="29" t="s">
        <v>14</v>
      </c>
      <c r="D58" s="30"/>
      <c r="E58" s="46"/>
      <c r="F58" s="19"/>
    </row>
    <row r="59" spans="1:6" ht="15.75" x14ac:dyDescent="0.2">
      <c r="A59" s="32">
        <v>40.01</v>
      </c>
      <c r="B59" s="28" t="s">
        <v>108</v>
      </c>
      <c r="C59" s="29"/>
      <c r="D59" s="30"/>
      <c r="E59" s="46"/>
      <c r="F59" s="19"/>
    </row>
    <row r="60" spans="1:6" ht="30" x14ac:dyDescent="0.2">
      <c r="A60" s="33"/>
      <c r="B60" s="31" t="s">
        <v>109</v>
      </c>
      <c r="C60" s="29" t="s">
        <v>14</v>
      </c>
      <c r="D60" s="30"/>
      <c r="E60" s="46"/>
      <c r="F60" s="19"/>
    </row>
    <row r="61" spans="1:6" x14ac:dyDescent="0.2">
      <c r="A61" s="33"/>
      <c r="B61" s="31" t="s">
        <v>110</v>
      </c>
      <c r="C61" s="29" t="s">
        <v>14</v>
      </c>
      <c r="D61" s="30"/>
      <c r="E61" s="46"/>
      <c r="F61" s="19"/>
    </row>
    <row r="62" spans="1:6" x14ac:dyDescent="0.2">
      <c r="A62" s="33" t="s">
        <v>111</v>
      </c>
      <c r="B62" s="31" t="s">
        <v>112</v>
      </c>
      <c r="C62" s="29" t="s">
        <v>53</v>
      </c>
      <c r="D62" s="30">
        <v>200</v>
      </c>
      <c r="E62" s="43"/>
      <c r="F62" s="19">
        <f t="shared" ref="F62:F66" si="7">D62*E62</f>
        <v>0</v>
      </c>
    </row>
    <row r="63" spans="1:6" x14ac:dyDescent="0.2">
      <c r="A63" s="33" t="s">
        <v>113</v>
      </c>
      <c r="B63" s="31" t="s">
        <v>114</v>
      </c>
      <c r="C63" s="29" t="s">
        <v>53</v>
      </c>
      <c r="D63" s="30">
        <v>100</v>
      </c>
      <c r="E63" s="43"/>
      <c r="F63" s="19">
        <f t="shared" si="7"/>
        <v>0</v>
      </c>
    </row>
    <row r="64" spans="1:6" ht="30" x14ac:dyDescent="0.2">
      <c r="A64" s="33" t="s">
        <v>115</v>
      </c>
      <c r="B64" s="31" t="s">
        <v>116</v>
      </c>
      <c r="C64" s="29" t="s">
        <v>117</v>
      </c>
      <c r="D64" s="30">
        <v>25</v>
      </c>
      <c r="E64" s="43"/>
      <c r="F64" s="19">
        <f t="shared" si="7"/>
        <v>0</v>
      </c>
    </row>
    <row r="65" spans="1:6" x14ac:dyDescent="0.2">
      <c r="A65" s="33" t="s">
        <v>118</v>
      </c>
      <c r="B65" s="31" t="s">
        <v>114</v>
      </c>
      <c r="C65" s="29" t="s">
        <v>117</v>
      </c>
      <c r="D65" s="30">
        <v>25</v>
      </c>
      <c r="E65" s="43"/>
      <c r="F65" s="19">
        <f t="shared" si="7"/>
        <v>0</v>
      </c>
    </row>
    <row r="66" spans="1:6" ht="30" x14ac:dyDescent="0.2">
      <c r="A66" s="33" t="s">
        <v>119</v>
      </c>
      <c r="B66" s="31" t="s">
        <v>120</v>
      </c>
      <c r="C66" s="29" t="s">
        <v>53</v>
      </c>
      <c r="D66" s="30">
        <v>37</v>
      </c>
      <c r="E66" s="43"/>
      <c r="F66" s="19">
        <f t="shared" si="7"/>
        <v>0</v>
      </c>
    </row>
    <row r="67" spans="1:6" ht="15.75" x14ac:dyDescent="0.2">
      <c r="A67" s="32">
        <v>40.049999999999997</v>
      </c>
      <c r="B67" s="28" t="s">
        <v>121</v>
      </c>
      <c r="C67" s="29"/>
      <c r="D67" s="30"/>
      <c r="E67" s="46"/>
      <c r="F67" s="19"/>
    </row>
    <row r="68" spans="1:6" x14ac:dyDescent="0.2">
      <c r="A68" s="33" t="s">
        <v>122</v>
      </c>
      <c r="B68" s="34" t="s">
        <v>123</v>
      </c>
      <c r="C68" s="29" t="s">
        <v>117</v>
      </c>
      <c r="D68" s="30">
        <v>20</v>
      </c>
      <c r="E68" s="43"/>
      <c r="F68" s="19">
        <f t="shared" ref="F68:F70" si="8">D68*E68</f>
        <v>0</v>
      </c>
    </row>
    <row r="69" spans="1:6" x14ac:dyDescent="0.2">
      <c r="A69" s="33" t="s">
        <v>124</v>
      </c>
      <c r="B69" s="31" t="s">
        <v>114</v>
      </c>
      <c r="C69" s="29" t="s">
        <v>117</v>
      </c>
      <c r="D69" s="30">
        <v>20</v>
      </c>
      <c r="E69" s="43"/>
      <c r="F69" s="19">
        <f t="shared" si="8"/>
        <v>0</v>
      </c>
    </row>
    <row r="70" spans="1:6" ht="30" x14ac:dyDescent="0.2">
      <c r="A70" s="33" t="s">
        <v>125</v>
      </c>
      <c r="B70" s="34" t="s">
        <v>126</v>
      </c>
      <c r="C70" s="29" t="s">
        <v>53</v>
      </c>
      <c r="D70" s="30">
        <v>21</v>
      </c>
      <c r="E70" s="43"/>
      <c r="F70" s="19">
        <f t="shared" si="8"/>
        <v>0</v>
      </c>
    </row>
    <row r="71" spans="1:6" ht="30" x14ac:dyDescent="0.2">
      <c r="A71" s="33" t="s">
        <v>127</v>
      </c>
      <c r="B71" s="31" t="s">
        <v>128</v>
      </c>
      <c r="C71" s="29" t="s">
        <v>53</v>
      </c>
      <c r="D71" s="30">
        <v>5</v>
      </c>
      <c r="E71" s="43"/>
      <c r="F71" s="19">
        <f>D71*E68</f>
        <v>0</v>
      </c>
    </row>
    <row r="72" spans="1:6" ht="15.75" x14ac:dyDescent="0.2">
      <c r="A72" s="32">
        <v>40.07</v>
      </c>
      <c r="B72" s="28" t="s">
        <v>129</v>
      </c>
      <c r="C72" s="29"/>
      <c r="D72" s="30"/>
      <c r="E72" s="46"/>
      <c r="F72" s="19"/>
    </row>
    <row r="73" spans="1:6" ht="30" x14ac:dyDescent="0.2">
      <c r="A73" s="33" t="s">
        <v>130</v>
      </c>
      <c r="B73" s="34" t="s">
        <v>131</v>
      </c>
      <c r="C73" s="17" t="s">
        <v>5</v>
      </c>
      <c r="D73" s="35">
        <v>12</v>
      </c>
      <c r="E73" s="43"/>
      <c r="F73" s="19">
        <f t="shared" ref="F73:F74" si="9">D73*E73</f>
        <v>0</v>
      </c>
    </row>
    <row r="74" spans="1:6" ht="30" x14ac:dyDescent="0.2">
      <c r="A74" s="33" t="s">
        <v>132</v>
      </c>
      <c r="B74" s="36" t="s">
        <v>133</v>
      </c>
      <c r="C74" s="17" t="s">
        <v>5</v>
      </c>
      <c r="D74" s="37">
        <v>60</v>
      </c>
      <c r="E74" s="43"/>
      <c r="F74" s="19">
        <f t="shared" si="9"/>
        <v>0</v>
      </c>
    </row>
    <row r="75" spans="1:6" ht="15.75" x14ac:dyDescent="0.2">
      <c r="A75" s="27" t="s">
        <v>134</v>
      </c>
      <c r="B75" s="28" t="s">
        <v>135</v>
      </c>
      <c r="C75" s="29"/>
      <c r="D75" s="30"/>
      <c r="E75" s="46"/>
      <c r="F75" s="19"/>
    </row>
    <row r="76" spans="1:6" ht="15.75" x14ac:dyDescent="0.2">
      <c r="A76" s="32">
        <v>41.01</v>
      </c>
      <c r="B76" s="28" t="s">
        <v>136</v>
      </c>
      <c r="C76" s="29"/>
      <c r="D76" s="30"/>
      <c r="E76" s="46"/>
      <c r="F76" s="19"/>
    </row>
    <row r="77" spans="1:6" ht="45" x14ac:dyDescent="0.2">
      <c r="A77" s="33" t="s">
        <v>137</v>
      </c>
      <c r="B77" s="31" t="s">
        <v>138</v>
      </c>
      <c r="C77" s="29" t="s">
        <v>53</v>
      </c>
      <c r="D77" s="30">
        <v>550</v>
      </c>
      <c r="E77" s="43"/>
      <c r="F77" s="19">
        <f t="shared" ref="F77:F82" si="10">D77*E77</f>
        <v>0</v>
      </c>
    </row>
    <row r="78" spans="1:6" ht="30" x14ac:dyDescent="0.2">
      <c r="A78" s="33" t="s">
        <v>139</v>
      </c>
      <c r="B78" s="31" t="s">
        <v>140</v>
      </c>
      <c r="C78" s="29" t="s">
        <v>53</v>
      </c>
      <c r="D78" s="30">
        <v>500</v>
      </c>
      <c r="E78" s="43"/>
      <c r="F78" s="19">
        <f t="shared" si="10"/>
        <v>0</v>
      </c>
    </row>
    <row r="79" spans="1:6" x14ac:dyDescent="0.2">
      <c r="A79" s="33" t="s">
        <v>141</v>
      </c>
      <c r="B79" s="31" t="s">
        <v>142</v>
      </c>
      <c r="C79" s="17" t="s">
        <v>35</v>
      </c>
      <c r="D79" s="30">
        <v>110</v>
      </c>
      <c r="E79" s="43"/>
      <c r="F79" s="19">
        <f t="shared" si="10"/>
        <v>0</v>
      </c>
    </row>
    <row r="80" spans="1:6" ht="75" x14ac:dyDescent="0.2">
      <c r="A80" s="33" t="s">
        <v>143</v>
      </c>
      <c r="B80" s="31" t="s">
        <v>144</v>
      </c>
      <c r="C80" s="29" t="s">
        <v>53</v>
      </c>
      <c r="D80" s="30">
        <v>550</v>
      </c>
      <c r="E80" s="43"/>
      <c r="F80" s="19">
        <f t="shared" si="10"/>
        <v>0</v>
      </c>
    </row>
    <row r="81" spans="1:10" ht="30" x14ac:dyDescent="0.2">
      <c r="A81" s="33" t="s">
        <v>145</v>
      </c>
      <c r="B81" s="31" t="s">
        <v>146</v>
      </c>
      <c r="C81" s="17" t="s">
        <v>5</v>
      </c>
      <c r="D81" s="30">
        <v>10</v>
      </c>
      <c r="E81" s="43"/>
      <c r="F81" s="19">
        <f t="shared" si="10"/>
        <v>0</v>
      </c>
    </row>
    <row r="82" spans="1:10" ht="30" x14ac:dyDescent="0.2">
      <c r="A82" s="33" t="s">
        <v>147</v>
      </c>
      <c r="B82" s="31" t="s">
        <v>148</v>
      </c>
      <c r="C82" s="29" t="s">
        <v>149</v>
      </c>
      <c r="D82" s="30">
        <v>300</v>
      </c>
      <c r="E82" s="43"/>
      <c r="F82" s="19">
        <f t="shared" si="10"/>
        <v>0</v>
      </c>
    </row>
    <row r="83" spans="1:10" ht="15.75" x14ac:dyDescent="0.2">
      <c r="A83" s="32">
        <v>41.02</v>
      </c>
      <c r="B83" s="28" t="s">
        <v>150</v>
      </c>
      <c r="C83" s="29"/>
      <c r="D83" s="30"/>
      <c r="E83" s="46"/>
      <c r="F83" s="19"/>
    </row>
    <row r="84" spans="1:10" ht="30" x14ac:dyDescent="0.2">
      <c r="A84" s="33" t="s">
        <v>151</v>
      </c>
      <c r="B84" s="38" t="s">
        <v>152</v>
      </c>
      <c r="C84" s="17" t="s">
        <v>5</v>
      </c>
      <c r="D84" s="30">
        <v>4</v>
      </c>
      <c r="E84" s="43"/>
      <c r="F84" s="19">
        <f t="shared" ref="F84:F94" si="11">D84*E84</f>
        <v>0</v>
      </c>
    </row>
    <row r="85" spans="1:10" ht="30" x14ac:dyDescent="0.2">
      <c r="A85" s="33" t="s">
        <v>153</v>
      </c>
      <c r="B85" s="31" t="s">
        <v>154</v>
      </c>
      <c r="C85" s="17" t="s">
        <v>5</v>
      </c>
      <c r="D85" s="30">
        <v>8</v>
      </c>
      <c r="E85" s="43"/>
      <c r="F85" s="19">
        <f t="shared" si="11"/>
        <v>0</v>
      </c>
    </row>
    <row r="86" spans="1:10" x14ac:dyDescent="0.2">
      <c r="A86" s="33" t="s">
        <v>155</v>
      </c>
      <c r="B86" s="31" t="s">
        <v>156</v>
      </c>
      <c r="C86" s="17" t="s">
        <v>5</v>
      </c>
      <c r="D86" s="30">
        <v>130</v>
      </c>
      <c r="E86" s="43"/>
      <c r="F86" s="19">
        <f t="shared" si="11"/>
        <v>0</v>
      </c>
    </row>
    <row r="87" spans="1:10" x14ac:dyDescent="0.2">
      <c r="A87" s="33" t="s">
        <v>157</v>
      </c>
      <c r="B87" s="31" t="s">
        <v>158</v>
      </c>
      <c r="C87" s="17" t="s">
        <v>5</v>
      </c>
      <c r="D87" s="30">
        <v>500</v>
      </c>
      <c r="E87" s="43"/>
      <c r="F87" s="19">
        <f t="shared" si="11"/>
        <v>0</v>
      </c>
    </row>
    <row r="88" spans="1:10" x14ac:dyDescent="0.2">
      <c r="A88" s="33" t="s">
        <v>159</v>
      </c>
      <c r="B88" s="39" t="s">
        <v>160</v>
      </c>
      <c r="C88" s="17" t="s">
        <v>5</v>
      </c>
      <c r="D88" s="30">
        <v>40</v>
      </c>
      <c r="E88" s="43"/>
      <c r="F88" s="19">
        <f t="shared" si="11"/>
        <v>0</v>
      </c>
    </row>
    <row r="89" spans="1:10" x14ac:dyDescent="0.2">
      <c r="A89" s="33" t="s">
        <v>161</v>
      </c>
      <c r="B89" s="39" t="s">
        <v>162</v>
      </c>
      <c r="C89" s="17" t="s">
        <v>5</v>
      </c>
      <c r="D89" s="30">
        <v>30</v>
      </c>
      <c r="E89" s="43"/>
      <c r="F89" s="19">
        <f t="shared" si="11"/>
        <v>0</v>
      </c>
    </row>
    <row r="90" spans="1:10" x14ac:dyDescent="0.2">
      <c r="A90" s="33" t="s">
        <v>163</v>
      </c>
      <c r="B90" s="39" t="s">
        <v>164</v>
      </c>
      <c r="C90" s="17" t="s">
        <v>5</v>
      </c>
      <c r="D90" s="30">
        <v>30</v>
      </c>
      <c r="E90" s="43"/>
      <c r="F90" s="19">
        <f t="shared" si="11"/>
        <v>0</v>
      </c>
    </row>
    <row r="91" spans="1:10" ht="30" x14ac:dyDescent="0.2">
      <c r="A91" s="33" t="s">
        <v>165</v>
      </c>
      <c r="B91" s="31" t="s">
        <v>166</v>
      </c>
      <c r="C91" s="29" t="s">
        <v>53</v>
      </c>
      <c r="D91" s="30">
        <v>400</v>
      </c>
      <c r="E91" s="43"/>
      <c r="F91" s="19">
        <f t="shared" si="11"/>
        <v>0</v>
      </c>
    </row>
    <row r="92" spans="1:10" ht="45" x14ac:dyDescent="0.2">
      <c r="A92" s="33" t="s">
        <v>167</v>
      </c>
      <c r="B92" s="31" t="s">
        <v>168</v>
      </c>
      <c r="C92" s="17" t="s">
        <v>5</v>
      </c>
      <c r="D92" s="30">
        <v>5</v>
      </c>
      <c r="E92" s="43"/>
      <c r="F92" s="19">
        <f t="shared" si="11"/>
        <v>0</v>
      </c>
      <c r="J92" s="3"/>
    </row>
    <row r="93" spans="1:10" ht="30" x14ac:dyDescent="0.2">
      <c r="A93" s="33" t="s">
        <v>169</v>
      </c>
      <c r="B93" s="31" t="s">
        <v>170</v>
      </c>
      <c r="C93" s="17" t="s">
        <v>5</v>
      </c>
      <c r="D93" s="30">
        <v>1</v>
      </c>
      <c r="E93" s="43"/>
      <c r="F93" s="19">
        <f t="shared" si="11"/>
        <v>0</v>
      </c>
      <c r="J93" s="3"/>
    </row>
    <row r="94" spans="1:10" ht="30" x14ac:dyDescent="0.2">
      <c r="A94" s="33" t="s">
        <v>171</v>
      </c>
      <c r="B94" s="31" t="s">
        <v>172</v>
      </c>
      <c r="C94" s="17" t="s">
        <v>5</v>
      </c>
      <c r="D94" s="30">
        <v>1</v>
      </c>
      <c r="E94" s="43"/>
      <c r="F94" s="19">
        <f t="shared" si="11"/>
        <v>0</v>
      </c>
      <c r="J94" s="3"/>
    </row>
    <row r="95" spans="1:10" ht="15.75" x14ac:dyDescent="0.2">
      <c r="A95" s="32">
        <v>41.03</v>
      </c>
      <c r="B95" s="28" t="s">
        <v>173</v>
      </c>
      <c r="C95" s="29"/>
      <c r="D95" s="30"/>
      <c r="E95" s="46"/>
      <c r="F95" s="19"/>
    </row>
    <row r="96" spans="1:10" ht="30" x14ac:dyDescent="0.2">
      <c r="A96" s="33" t="s">
        <v>14</v>
      </c>
      <c r="B96" s="31" t="s">
        <v>174</v>
      </c>
      <c r="C96" s="29"/>
      <c r="D96" s="30"/>
      <c r="E96" s="46"/>
      <c r="F96" s="19"/>
    </row>
    <row r="97" spans="1:6" ht="75" x14ac:dyDescent="0.2">
      <c r="A97" s="33" t="s">
        <v>175</v>
      </c>
      <c r="B97" s="31" t="s">
        <v>176</v>
      </c>
      <c r="C97" s="29" t="s">
        <v>177</v>
      </c>
      <c r="D97" s="30">
        <v>1</v>
      </c>
      <c r="E97" s="43"/>
      <c r="F97" s="19">
        <f t="shared" ref="F97:F105" si="12">D97*E97</f>
        <v>0</v>
      </c>
    </row>
    <row r="98" spans="1:6" ht="30" x14ac:dyDescent="0.2">
      <c r="A98" s="33" t="s">
        <v>178</v>
      </c>
      <c r="B98" s="31" t="s">
        <v>179</v>
      </c>
      <c r="C98" s="29" t="s">
        <v>149</v>
      </c>
      <c r="D98" s="30">
        <v>400</v>
      </c>
      <c r="E98" s="43"/>
      <c r="F98" s="19">
        <f t="shared" si="12"/>
        <v>0</v>
      </c>
    </row>
    <row r="99" spans="1:6" x14ac:dyDescent="0.2">
      <c r="A99" s="33" t="s">
        <v>180</v>
      </c>
      <c r="B99" s="31" t="s">
        <v>181</v>
      </c>
      <c r="C99" s="29" t="s">
        <v>149</v>
      </c>
      <c r="D99" s="30">
        <v>200</v>
      </c>
      <c r="E99" s="43"/>
      <c r="F99" s="19">
        <f t="shared" si="12"/>
        <v>0</v>
      </c>
    </row>
    <row r="100" spans="1:6" x14ac:dyDescent="0.2">
      <c r="A100" s="33" t="s">
        <v>182</v>
      </c>
      <c r="B100" s="31" t="s">
        <v>183</v>
      </c>
      <c r="C100" s="29" t="s">
        <v>149</v>
      </c>
      <c r="D100" s="30">
        <v>150</v>
      </c>
      <c r="E100" s="43"/>
      <c r="F100" s="19">
        <f t="shared" si="12"/>
        <v>0</v>
      </c>
    </row>
    <row r="101" spans="1:6" x14ac:dyDescent="0.2">
      <c r="A101" s="33" t="s">
        <v>184</v>
      </c>
      <c r="B101" s="31" t="s">
        <v>185</v>
      </c>
      <c r="C101" s="29" t="s">
        <v>149</v>
      </c>
      <c r="D101" s="30">
        <v>300</v>
      </c>
      <c r="E101" s="43"/>
      <c r="F101" s="19">
        <f t="shared" si="12"/>
        <v>0</v>
      </c>
    </row>
    <row r="102" spans="1:6" ht="30" x14ac:dyDescent="0.2">
      <c r="A102" s="33" t="s">
        <v>186</v>
      </c>
      <c r="B102" s="31" t="s">
        <v>187</v>
      </c>
      <c r="C102" s="29" t="s">
        <v>149</v>
      </c>
      <c r="D102" s="30">
        <v>40</v>
      </c>
      <c r="E102" s="43"/>
      <c r="F102" s="19">
        <f t="shared" si="12"/>
        <v>0</v>
      </c>
    </row>
    <row r="103" spans="1:6" x14ac:dyDescent="0.2">
      <c r="A103" s="33" t="s">
        <v>188</v>
      </c>
      <c r="B103" s="31" t="s">
        <v>189</v>
      </c>
      <c r="C103" s="17" t="s">
        <v>5</v>
      </c>
      <c r="D103" s="30">
        <v>40</v>
      </c>
      <c r="E103" s="43"/>
      <c r="F103" s="19">
        <f t="shared" si="12"/>
        <v>0</v>
      </c>
    </row>
    <row r="104" spans="1:6" ht="30" x14ac:dyDescent="0.2">
      <c r="A104" s="33" t="s">
        <v>190</v>
      </c>
      <c r="B104" s="31" t="s">
        <v>191</v>
      </c>
      <c r="C104" s="17" t="s">
        <v>5</v>
      </c>
      <c r="D104" s="30">
        <v>12</v>
      </c>
      <c r="E104" s="43"/>
      <c r="F104" s="19">
        <f t="shared" si="12"/>
        <v>0</v>
      </c>
    </row>
    <row r="105" spans="1:6" ht="30" x14ac:dyDescent="0.2">
      <c r="A105" s="33" t="s">
        <v>192</v>
      </c>
      <c r="B105" s="31" t="s">
        <v>193</v>
      </c>
      <c r="C105" s="29" t="s">
        <v>149</v>
      </c>
      <c r="D105" s="30">
        <v>100</v>
      </c>
      <c r="E105" s="43"/>
      <c r="F105" s="19">
        <f t="shared" si="12"/>
        <v>0</v>
      </c>
    </row>
    <row r="106" spans="1:6" ht="15.75" x14ac:dyDescent="0.2">
      <c r="A106" s="27" t="s">
        <v>194</v>
      </c>
      <c r="B106" s="28" t="s">
        <v>195</v>
      </c>
      <c r="C106" s="29"/>
      <c r="D106" s="30"/>
      <c r="E106" s="46"/>
      <c r="F106" s="19"/>
    </row>
    <row r="107" spans="1:6" ht="15.75" x14ac:dyDescent="0.2">
      <c r="A107" s="32">
        <v>51.1</v>
      </c>
      <c r="B107" s="28" t="s">
        <v>196</v>
      </c>
      <c r="C107" s="29"/>
      <c r="D107" s="30"/>
      <c r="E107" s="46"/>
      <c r="F107" s="19"/>
    </row>
    <row r="108" spans="1:6" ht="30" x14ac:dyDescent="0.2">
      <c r="A108" s="33" t="s">
        <v>197</v>
      </c>
      <c r="B108" s="31" t="s">
        <v>198</v>
      </c>
      <c r="C108" s="17" t="s">
        <v>35</v>
      </c>
      <c r="D108" s="30">
        <v>24</v>
      </c>
      <c r="E108" s="43"/>
      <c r="F108" s="19">
        <f t="shared" ref="F108:F114" si="13">D108*E108</f>
        <v>0</v>
      </c>
    </row>
    <row r="109" spans="1:6" x14ac:dyDescent="0.2">
      <c r="A109" s="33" t="s">
        <v>199</v>
      </c>
      <c r="B109" s="31" t="s">
        <v>200</v>
      </c>
      <c r="C109" s="29" t="s">
        <v>53</v>
      </c>
      <c r="D109" s="30">
        <v>80</v>
      </c>
      <c r="E109" s="43"/>
      <c r="F109" s="19">
        <f t="shared" si="13"/>
        <v>0</v>
      </c>
    </row>
    <row r="110" spans="1:6" x14ac:dyDescent="0.2">
      <c r="A110" s="33" t="s">
        <v>201</v>
      </c>
      <c r="B110" s="31" t="s">
        <v>202</v>
      </c>
      <c r="C110" s="29" t="s">
        <v>117</v>
      </c>
      <c r="D110" s="30">
        <v>20</v>
      </c>
      <c r="E110" s="43"/>
      <c r="F110" s="19">
        <f t="shared" si="13"/>
        <v>0</v>
      </c>
    </row>
    <row r="111" spans="1:6" x14ac:dyDescent="0.2">
      <c r="A111" s="33" t="s">
        <v>203</v>
      </c>
      <c r="B111" s="31" t="s">
        <v>204</v>
      </c>
      <c r="C111" s="29" t="s">
        <v>117</v>
      </c>
      <c r="D111" s="30">
        <v>25</v>
      </c>
      <c r="E111" s="43"/>
      <c r="F111" s="19">
        <f t="shared" si="13"/>
        <v>0</v>
      </c>
    </row>
    <row r="112" spans="1:6" x14ac:dyDescent="0.2">
      <c r="A112" s="33" t="s">
        <v>205</v>
      </c>
      <c r="B112" s="31" t="s">
        <v>206</v>
      </c>
      <c r="C112" s="29" t="s">
        <v>117</v>
      </c>
      <c r="D112" s="30">
        <v>40</v>
      </c>
      <c r="E112" s="43"/>
      <c r="F112" s="19">
        <f t="shared" si="13"/>
        <v>0</v>
      </c>
    </row>
    <row r="113" spans="1:6" x14ac:dyDescent="0.2">
      <c r="A113" s="33" t="s">
        <v>207</v>
      </c>
      <c r="B113" s="31" t="s">
        <v>208</v>
      </c>
      <c r="C113" s="29" t="s">
        <v>53</v>
      </c>
      <c r="D113" s="30">
        <v>420</v>
      </c>
      <c r="E113" s="43"/>
      <c r="F113" s="19">
        <f t="shared" si="13"/>
        <v>0</v>
      </c>
    </row>
    <row r="114" spans="1:6" x14ac:dyDescent="0.2">
      <c r="A114" s="33" t="s">
        <v>209</v>
      </c>
      <c r="B114" s="31" t="s">
        <v>210</v>
      </c>
      <c r="C114" s="29" t="s">
        <v>53</v>
      </c>
      <c r="D114" s="30">
        <v>3</v>
      </c>
      <c r="E114" s="43"/>
      <c r="F114" s="19">
        <f t="shared" si="13"/>
        <v>0</v>
      </c>
    </row>
    <row r="115" spans="1:6" ht="15.75" x14ac:dyDescent="0.2">
      <c r="A115" s="40">
        <v>51.3</v>
      </c>
      <c r="B115" s="41" t="s">
        <v>211</v>
      </c>
      <c r="C115" s="42"/>
      <c r="D115" s="30"/>
      <c r="E115" s="47"/>
      <c r="F115" s="19"/>
    </row>
    <row r="116" spans="1:6" ht="30" x14ac:dyDescent="0.2">
      <c r="A116" s="33" t="s">
        <v>212</v>
      </c>
      <c r="B116" s="31" t="s">
        <v>213</v>
      </c>
      <c r="C116" s="17" t="s">
        <v>35</v>
      </c>
      <c r="D116" s="30">
        <v>200</v>
      </c>
      <c r="E116" s="43"/>
      <c r="F116" s="19">
        <f>D116*E116</f>
        <v>0</v>
      </c>
    </row>
    <row r="117" spans="1:6" ht="15.75" x14ac:dyDescent="0.2">
      <c r="A117" s="40">
        <v>51.4</v>
      </c>
      <c r="B117" s="41" t="s">
        <v>214</v>
      </c>
      <c r="C117" s="42"/>
      <c r="D117" s="30"/>
      <c r="E117" s="47"/>
      <c r="F117" s="19"/>
    </row>
    <row r="118" spans="1:6" x14ac:dyDescent="0.2">
      <c r="A118" s="33" t="s">
        <v>215</v>
      </c>
      <c r="B118" s="31" t="s">
        <v>216</v>
      </c>
      <c r="C118" s="29" t="s">
        <v>53</v>
      </c>
      <c r="D118" s="30">
        <v>420</v>
      </c>
      <c r="E118" s="43"/>
      <c r="F118" s="19">
        <f t="shared" ref="F118:F121" si="14">D118*E118</f>
        <v>0</v>
      </c>
    </row>
    <row r="119" spans="1:6" x14ac:dyDescent="0.2">
      <c r="A119" s="33" t="s">
        <v>217</v>
      </c>
      <c r="B119" s="31" t="s">
        <v>218</v>
      </c>
      <c r="C119" s="29" t="s">
        <v>53</v>
      </c>
      <c r="D119" s="30">
        <v>420</v>
      </c>
      <c r="E119" s="43"/>
      <c r="F119" s="19">
        <f t="shared" si="14"/>
        <v>0</v>
      </c>
    </row>
    <row r="120" spans="1:6" ht="30" x14ac:dyDescent="0.2">
      <c r="A120" s="33" t="s">
        <v>219</v>
      </c>
      <c r="B120" s="31" t="s">
        <v>220</v>
      </c>
      <c r="C120" s="29" t="s">
        <v>53</v>
      </c>
      <c r="D120" s="30">
        <v>420</v>
      </c>
      <c r="E120" s="43"/>
      <c r="F120" s="19">
        <f t="shared" si="14"/>
        <v>0</v>
      </c>
    </row>
    <row r="121" spans="1:6" x14ac:dyDescent="0.2">
      <c r="A121" s="33" t="s">
        <v>221</v>
      </c>
      <c r="B121" s="31" t="s">
        <v>222</v>
      </c>
      <c r="C121" s="17" t="s">
        <v>5</v>
      </c>
      <c r="D121" s="30">
        <v>5</v>
      </c>
      <c r="E121" s="43"/>
      <c r="F121" s="19">
        <f t="shared" si="14"/>
        <v>0</v>
      </c>
    </row>
    <row r="122" spans="1:6" ht="15.75" x14ac:dyDescent="0.2">
      <c r="A122" s="32">
        <v>51.8</v>
      </c>
      <c r="B122" s="28" t="s">
        <v>223</v>
      </c>
      <c r="C122" s="29"/>
      <c r="D122" s="30"/>
      <c r="E122" s="46"/>
      <c r="F122" s="19"/>
    </row>
    <row r="123" spans="1:6" x14ac:dyDescent="0.2">
      <c r="A123" s="33" t="s">
        <v>224</v>
      </c>
      <c r="B123" s="31" t="s">
        <v>225</v>
      </c>
      <c r="C123" s="17" t="s">
        <v>5</v>
      </c>
      <c r="D123" s="30">
        <v>5</v>
      </c>
      <c r="E123" s="43"/>
      <c r="F123" s="19">
        <f t="shared" ref="F123:F128" si="15">D123*E123</f>
        <v>0</v>
      </c>
    </row>
    <row r="124" spans="1:6" x14ac:dyDescent="0.2">
      <c r="A124" s="33" t="s">
        <v>226</v>
      </c>
      <c r="B124" s="31" t="s">
        <v>227</v>
      </c>
      <c r="C124" s="29" t="s">
        <v>117</v>
      </c>
      <c r="D124" s="30">
        <v>100</v>
      </c>
      <c r="E124" s="43"/>
      <c r="F124" s="19">
        <f t="shared" si="15"/>
        <v>0</v>
      </c>
    </row>
    <row r="125" spans="1:6" ht="30" x14ac:dyDescent="0.2">
      <c r="A125" s="33" t="s">
        <v>228</v>
      </c>
      <c r="B125" s="31" t="s">
        <v>229</v>
      </c>
      <c r="C125" s="29" t="s">
        <v>53</v>
      </c>
      <c r="D125" s="30">
        <v>15</v>
      </c>
      <c r="E125" s="43"/>
      <c r="F125" s="19">
        <f t="shared" si="15"/>
        <v>0</v>
      </c>
    </row>
    <row r="126" spans="1:6" x14ac:dyDescent="0.2">
      <c r="A126" s="33" t="s">
        <v>230</v>
      </c>
      <c r="B126" s="31" t="s">
        <v>231</v>
      </c>
      <c r="C126" s="17" t="s">
        <v>5</v>
      </c>
      <c r="D126" s="30">
        <v>6</v>
      </c>
      <c r="E126" s="43"/>
      <c r="F126" s="19">
        <f t="shared" si="15"/>
        <v>0</v>
      </c>
    </row>
    <row r="127" spans="1:6" x14ac:dyDescent="0.2">
      <c r="A127" s="33" t="s">
        <v>232</v>
      </c>
      <c r="B127" s="31" t="s">
        <v>233</v>
      </c>
      <c r="C127" s="17" t="s">
        <v>5</v>
      </c>
      <c r="D127" s="30">
        <v>2</v>
      </c>
      <c r="E127" s="43"/>
      <c r="F127" s="19">
        <f t="shared" si="15"/>
        <v>0</v>
      </c>
    </row>
    <row r="128" spans="1:6" x14ac:dyDescent="0.2">
      <c r="A128" s="33" t="s">
        <v>234</v>
      </c>
      <c r="B128" s="31" t="s">
        <v>235</v>
      </c>
      <c r="C128" s="29" t="s">
        <v>117</v>
      </c>
      <c r="D128" s="30">
        <v>200</v>
      </c>
      <c r="E128" s="43"/>
      <c r="F128" s="19">
        <f t="shared" si="15"/>
        <v>0</v>
      </c>
    </row>
    <row r="129" spans="1:6" ht="15.75" x14ac:dyDescent="0.2">
      <c r="A129" s="32" t="s">
        <v>236</v>
      </c>
      <c r="B129" s="28" t="s">
        <v>237</v>
      </c>
      <c r="C129" s="29"/>
      <c r="D129" s="30"/>
      <c r="E129" s="46"/>
      <c r="F129" s="19"/>
    </row>
    <row r="130" spans="1:6" ht="15.75" x14ac:dyDescent="0.2">
      <c r="A130" s="32">
        <v>52.01</v>
      </c>
      <c r="B130" s="28" t="s">
        <v>238</v>
      </c>
      <c r="C130" s="29"/>
      <c r="D130" s="30"/>
      <c r="E130" s="46"/>
      <c r="F130" s="19"/>
    </row>
    <row r="131" spans="1:6" x14ac:dyDescent="0.2">
      <c r="A131" s="33" t="s">
        <v>239</v>
      </c>
      <c r="B131" s="31" t="s">
        <v>240</v>
      </c>
      <c r="C131" s="29" t="s">
        <v>14</v>
      </c>
      <c r="D131" s="30"/>
      <c r="E131" s="46"/>
      <c r="F131" s="19"/>
    </row>
    <row r="132" spans="1:6" ht="60" x14ac:dyDescent="0.2">
      <c r="A132" s="33" t="s">
        <v>241</v>
      </c>
      <c r="B132" s="57" t="s">
        <v>254</v>
      </c>
      <c r="C132" s="17" t="s">
        <v>5</v>
      </c>
      <c r="D132" s="30">
        <v>12</v>
      </c>
      <c r="E132" s="43"/>
      <c r="F132" s="19">
        <f t="shared" ref="F132:F134" si="16">D132*E132</f>
        <v>0</v>
      </c>
    </row>
    <row r="133" spans="1:6" ht="45" x14ac:dyDescent="0.2">
      <c r="A133" s="33" t="s">
        <v>242</v>
      </c>
      <c r="B133" s="57" t="s">
        <v>255</v>
      </c>
      <c r="C133" s="17" t="s">
        <v>5</v>
      </c>
      <c r="D133" s="30">
        <v>4</v>
      </c>
      <c r="E133" s="43"/>
      <c r="F133" s="19">
        <f t="shared" si="16"/>
        <v>0</v>
      </c>
    </row>
    <row r="134" spans="1:6" ht="45.75" thickBot="1" x14ac:dyDescent="0.25">
      <c r="A134" s="33" t="s">
        <v>201</v>
      </c>
      <c r="B134" s="57" t="s">
        <v>256</v>
      </c>
      <c r="C134" s="17" t="s">
        <v>5</v>
      </c>
      <c r="D134" s="30">
        <v>1</v>
      </c>
      <c r="E134" s="43"/>
      <c r="F134" s="19">
        <f t="shared" si="16"/>
        <v>0</v>
      </c>
    </row>
    <row r="135" spans="1:6" ht="29.25" customHeight="1" thickTop="1" x14ac:dyDescent="0.2">
      <c r="A135" s="58" t="s">
        <v>243</v>
      </c>
      <c r="B135" s="59"/>
      <c r="C135" s="59"/>
      <c r="D135" s="59"/>
      <c r="E135" s="59"/>
      <c r="F135" s="52">
        <f>SUM(F11:F134)</f>
        <v>0</v>
      </c>
    </row>
    <row r="136" spans="1:6" ht="30" customHeight="1" x14ac:dyDescent="0.2">
      <c r="A136" s="60" t="s">
        <v>244</v>
      </c>
      <c r="B136" s="61"/>
      <c r="C136" s="61"/>
      <c r="D136" s="61"/>
      <c r="E136" s="61"/>
      <c r="F136" s="53">
        <f>F135*0.17</f>
        <v>0</v>
      </c>
    </row>
    <row r="137" spans="1:6" ht="30" customHeight="1" thickBot="1" x14ac:dyDescent="0.25">
      <c r="A137" s="62" t="s">
        <v>245</v>
      </c>
      <c r="B137" s="63"/>
      <c r="C137" s="63"/>
      <c r="D137" s="63"/>
      <c r="E137" s="63"/>
      <c r="F137" s="54">
        <f>F135+F136</f>
        <v>0</v>
      </c>
    </row>
    <row r="138" spans="1:6" ht="15.75" thickTop="1" x14ac:dyDescent="0.2"/>
  </sheetData>
  <sheetProtection algorithmName="SHA-512" hashValue="yQvx8gIfOzC+UKxVgT101SYjIWa8lldKcLrLS7w9rIQlRyWPUif8UNKjaZpxqxlLxZzrzRdN200VJLsEdezEaw==" saltValue="RJ5vlABLe9UguPI7DVlldw==" spinCount="100000" sheet="1" objects="1" scenarios="1"/>
  <autoFilter ref="A5:F137" xr:uid="{00000000-0009-0000-0000-000000000000}"/>
  <mergeCells count="7">
    <mergeCell ref="A135:E135"/>
    <mergeCell ref="A136:E136"/>
    <mergeCell ref="A137:E137"/>
    <mergeCell ref="A1:F1"/>
    <mergeCell ref="A2:F2"/>
    <mergeCell ref="A3:F3"/>
    <mergeCell ref="A4:F4"/>
  </mergeCells>
  <pageMargins left="0.70866141732283472" right="0.70866141732283472" top="0.74803149606299213" bottom="0.74803149606299213" header="0.31496062992125984" footer="0.31496062992125984"/>
  <pageSetup paperSize="9" scale="55" orientation="portrait" r:id="rId1"/>
  <rowBreaks count="1" manualBreakCount="1">
    <brk id="9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1</vt:i4>
      </vt:variant>
      <vt:variant>
        <vt:lpstr>טווחים בעלי שם</vt:lpstr>
      </vt:variant>
      <vt:variant>
        <vt:i4>2</vt:i4>
      </vt:variant>
    </vt:vector>
  </HeadingPairs>
  <TitlesOfParts>
    <vt:vector size="3" baseType="lpstr">
      <vt:lpstr>גיליון1</vt:lpstr>
      <vt:lpstr>גיליון1!WPrint_Area_W</vt:lpstr>
      <vt:lpstr>גיליון1!WPrint_TitlesW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צפריר סוננזון</dc:creator>
  <cp:lastModifiedBy>שרה עלמני</cp:lastModifiedBy>
  <cp:lastPrinted>2023-10-30T11:25:36Z</cp:lastPrinted>
  <dcterms:created xsi:type="dcterms:W3CDTF">2023-10-16T13:03:44Z</dcterms:created>
  <dcterms:modified xsi:type="dcterms:W3CDTF">2023-11-06T12:15:47Z</dcterms:modified>
</cp:coreProperties>
</file>